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70" yWindow="300" windowWidth="13140" windowHeight="11640" activeTab="17"/>
  </bookViews>
  <sheets>
    <sheet name="ml.A" sheetId="2" r:id="rId1"/>
    <sheet name="ml.B_" sheetId="30" r:id="rId2"/>
    <sheet name="ml.B" sheetId="4" state="hidden" r:id="rId3"/>
    <sheet name="ml.C_" sheetId="31" r:id="rId4"/>
    <sheet name="ml.C" sheetId="17" state="hidden" r:id="rId5"/>
    <sheet name="ml.1-3_" sheetId="32" r:id="rId6"/>
    <sheet name="ml.1-3" sheetId="18" state="hidden" r:id="rId7"/>
    <sheet name="ml.4-6_" sheetId="33" r:id="rId8"/>
    <sheet name="ml.4-6" sheetId="19" state="hidden" r:id="rId9"/>
    <sheet name="ml.7-9_" sheetId="34" r:id="rId10"/>
    <sheet name="ml.7-9" sheetId="20" state="hidden" r:id="rId11"/>
    <sheet name="ml.10-11_" sheetId="35" r:id="rId12"/>
    <sheet name="ml.10-11" sheetId="21" state="hidden" r:id="rId13"/>
    <sheet name="st.A_" sheetId="36" r:id="rId14"/>
    <sheet name="st.A" sheetId="22" state="hidden" r:id="rId15"/>
    <sheet name="st.B_" sheetId="37" r:id="rId16"/>
    <sheet name="st.B" sheetId="23" state="hidden" r:id="rId17"/>
    <sheet name="st.1-4_" sheetId="38" r:id="rId18"/>
    <sheet name="st.1-4" sheetId="24" state="hidden" r:id="rId19"/>
    <sheet name="st.5-8_" sheetId="39" r:id="rId20"/>
    <sheet name="st.5-8" sheetId="25" state="hidden" r:id="rId21"/>
  </sheets>
  <definedNames>
    <definedName name="_xlnm.Print_Area" localSheetId="11">'ml.10-11_'!$A$1:$AH$19</definedName>
    <definedName name="_xlnm.Print_Area" localSheetId="6">'ml.1-3'!$A$1:$AH$23</definedName>
    <definedName name="_xlnm.Print_Area" localSheetId="5">'ml.1-3_'!$A$1:$AH$19</definedName>
    <definedName name="_xlnm.Print_Area" localSheetId="8">'ml.4-6'!$A$1:$AG$38</definedName>
    <definedName name="_xlnm.Print_Area" localSheetId="7">'ml.4-6_'!$A$1:$AH$19</definedName>
    <definedName name="_xlnm.Print_Area" localSheetId="9">'ml.7-9_'!$A$1:$AH$19</definedName>
    <definedName name="_xlnm.Print_Area" localSheetId="0">ml.A!$A$1:$AH$24</definedName>
    <definedName name="_xlnm.Print_Area" localSheetId="2">ml.B!$A$1:$AH$24</definedName>
    <definedName name="_xlnm.Print_Area" localSheetId="1">ml.B_!$A$1:$AH$24</definedName>
    <definedName name="_xlnm.Print_Area" localSheetId="4">ml.C!$A$1:$AH$25</definedName>
    <definedName name="_xlnm.Print_Area" localSheetId="3">ml.C_!$A$1:$AH$19</definedName>
    <definedName name="_xlnm.Print_Area" localSheetId="17">'st.1-4_'!$A$1:$AH$24</definedName>
    <definedName name="_xlnm.Print_Area" localSheetId="19">'st.5-8_'!$A$1:$AH$24</definedName>
    <definedName name="_xlnm.Print_Area" localSheetId="13">st.A_!$A$1:$AH$24</definedName>
    <definedName name="_xlnm.Print_Area" localSheetId="15">st.B_!$A$1:$AH$24</definedName>
  </definedNames>
  <calcPr calcId="125725"/>
</workbook>
</file>

<file path=xl/calcChain.xml><?xml version="1.0" encoding="utf-8"?>
<calcChain xmlns="http://schemas.openxmlformats.org/spreadsheetml/2006/main">
  <c r="R17" i="39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6" s="1"/>
  <c r="O14"/>
  <c r="M14"/>
  <c r="F14"/>
  <c r="C14"/>
  <c r="R13"/>
  <c r="P13"/>
  <c r="O13"/>
  <c r="M13"/>
  <c r="F13"/>
  <c r="C13"/>
  <c r="R12"/>
  <c r="P12"/>
  <c r="O12"/>
  <c r="M12"/>
  <c r="F12"/>
  <c r="C12"/>
  <c r="O8"/>
  <c r="M8"/>
  <c r="L10" s="1"/>
  <c r="O7"/>
  <c r="J9" s="1"/>
  <c r="M7"/>
  <c r="M6"/>
  <c r="I10" s="1"/>
  <c r="L6"/>
  <c r="G8" s="1"/>
  <c r="J6"/>
  <c r="I8" s="1"/>
  <c r="O5"/>
  <c r="G9" s="1"/>
  <c r="M5"/>
  <c r="L5"/>
  <c r="G7"/>
  <c r="J5"/>
  <c r="O4"/>
  <c r="M4"/>
  <c r="F10"/>
  <c r="L4"/>
  <c r="D8" s="1"/>
  <c r="J4"/>
  <c r="F8" s="1"/>
  <c r="I4"/>
  <c r="AD4" s="1"/>
  <c r="D6"/>
  <c r="G4"/>
  <c r="F6"/>
  <c r="O3"/>
  <c r="D9" s="1"/>
  <c r="M3"/>
  <c r="L3"/>
  <c r="D7" s="1"/>
  <c r="AE7" s="1"/>
  <c r="J3"/>
  <c r="I3"/>
  <c r="D5" s="1"/>
  <c r="G3"/>
  <c r="M1"/>
  <c r="J1"/>
  <c r="G1"/>
  <c r="D1"/>
  <c r="R17" i="38"/>
  <c r="P17"/>
  <c r="O17"/>
  <c r="M17"/>
  <c r="F17"/>
  <c r="C17"/>
  <c r="R16"/>
  <c r="P16"/>
  <c r="O16"/>
  <c r="M16"/>
  <c r="F16"/>
  <c r="C16"/>
  <c r="R15"/>
  <c r="P15"/>
  <c r="O15"/>
  <c r="M15"/>
  <c r="L3" s="1"/>
  <c r="F15"/>
  <c r="C15"/>
  <c r="R14"/>
  <c r="P14"/>
  <c r="O14"/>
  <c r="M14"/>
  <c r="O5" s="1"/>
  <c r="G9" s="1"/>
  <c r="F14"/>
  <c r="C14"/>
  <c r="R13"/>
  <c r="P13"/>
  <c r="O13"/>
  <c r="L5" s="1"/>
  <c r="G7" s="1"/>
  <c r="M13"/>
  <c r="F13"/>
  <c r="C13"/>
  <c r="R12"/>
  <c r="P12"/>
  <c r="O12"/>
  <c r="M12"/>
  <c r="F12"/>
  <c r="C12"/>
  <c r="O8"/>
  <c r="M8"/>
  <c r="L10" s="1"/>
  <c r="O7"/>
  <c r="J9" s="1"/>
  <c r="M7"/>
  <c r="O6"/>
  <c r="M6"/>
  <c r="I10" s="1"/>
  <c r="L6"/>
  <c r="G8"/>
  <c r="J6"/>
  <c r="I8" s="1"/>
  <c r="M5"/>
  <c r="J5"/>
  <c r="O4"/>
  <c r="M4"/>
  <c r="F10" s="1"/>
  <c r="L4"/>
  <c r="D8" s="1"/>
  <c r="AB8" s="1"/>
  <c r="J4"/>
  <c r="F8" s="1"/>
  <c r="I4"/>
  <c r="D6" s="1"/>
  <c r="G4"/>
  <c r="F6" s="1"/>
  <c r="AD6" s="1"/>
  <c r="O3"/>
  <c r="D9" s="1"/>
  <c r="M3"/>
  <c r="J3"/>
  <c r="I3"/>
  <c r="D5" s="1"/>
  <c r="AB5" s="1"/>
  <c r="G3"/>
  <c r="AB3" s="1"/>
  <c r="M1"/>
  <c r="J1"/>
  <c r="G1"/>
  <c r="D1"/>
  <c r="R17" i="37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14"/>
  <c r="M14"/>
  <c r="F14"/>
  <c r="C14"/>
  <c r="R13"/>
  <c r="P13"/>
  <c r="O13"/>
  <c r="M13"/>
  <c r="F13"/>
  <c r="C13"/>
  <c r="R12"/>
  <c r="P12"/>
  <c r="M4" s="1"/>
  <c r="O12"/>
  <c r="M12"/>
  <c r="M3" s="1"/>
  <c r="F12"/>
  <c r="C12"/>
  <c r="O8"/>
  <c r="M8"/>
  <c r="L10" s="1"/>
  <c r="O7"/>
  <c r="J9" s="1"/>
  <c r="M7"/>
  <c r="O6"/>
  <c r="M6"/>
  <c r="I10"/>
  <c r="L6"/>
  <c r="G8"/>
  <c r="J6"/>
  <c r="I8" s="1"/>
  <c r="O5"/>
  <c r="G9" s="1"/>
  <c r="M5"/>
  <c r="L5"/>
  <c r="G7"/>
  <c r="J5"/>
  <c r="O4"/>
  <c r="L4"/>
  <c r="D8"/>
  <c r="J4"/>
  <c r="F8" s="1"/>
  <c r="I4"/>
  <c r="AD4" s="1"/>
  <c r="G4"/>
  <c r="F6" s="1"/>
  <c r="AD6" s="1"/>
  <c r="O3"/>
  <c r="D9" s="1"/>
  <c r="L3"/>
  <c r="D7" s="1"/>
  <c r="AE7" s="1"/>
  <c r="J3"/>
  <c r="I3"/>
  <c r="D5" s="1"/>
  <c r="AB5" s="1"/>
  <c r="G3"/>
  <c r="F5" s="1"/>
  <c r="AD5" s="1"/>
  <c r="M1"/>
  <c r="J1"/>
  <c r="G1"/>
  <c r="D1"/>
  <c r="R17" i="36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14"/>
  <c r="M5" s="1"/>
  <c r="M14"/>
  <c r="O5" s="1"/>
  <c r="F14"/>
  <c r="C14"/>
  <c r="R13"/>
  <c r="P13"/>
  <c r="O13"/>
  <c r="M13"/>
  <c r="F13"/>
  <c r="C13"/>
  <c r="R12"/>
  <c r="P12"/>
  <c r="O12"/>
  <c r="M12"/>
  <c r="F12"/>
  <c r="C12"/>
  <c r="O8"/>
  <c r="M8"/>
  <c r="L10" s="1"/>
  <c r="O7"/>
  <c r="J9" s="1"/>
  <c r="M7"/>
  <c r="O6"/>
  <c r="M6"/>
  <c r="I10" s="1"/>
  <c r="L6"/>
  <c r="G8" s="1"/>
  <c r="J6"/>
  <c r="I8" s="1"/>
  <c r="L5"/>
  <c r="G7" s="1"/>
  <c r="J5"/>
  <c r="O4"/>
  <c r="M4"/>
  <c r="F10" s="1"/>
  <c r="L4"/>
  <c r="J4"/>
  <c r="F8" s="1"/>
  <c r="I4"/>
  <c r="D6" s="1"/>
  <c r="AB6" s="1"/>
  <c r="G4"/>
  <c r="F6" s="1"/>
  <c r="AD6" s="1"/>
  <c r="O3"/>
  <c r="D9" s="1"/>
  <c r="M3"/>
  <c r="L3"/>
  <c r="D7" s="1"/>
  <c r="J3"/>
  <c r="I3"/>
  <c r="D5" s="1"/>
  <c r="G3"/>
  <c r="F5" s="1"/>
  <c r="M1"/>
  <c r="J1"/>
  <c r="G1"/>
  <c r="D1"/>
  <c r="R12" i="35"/>
  <c r="P12"/>
  <c r="O12"/>
  <c r="M12"/>
  <c r="F12"/>
  <c r="C12"/>
  <c r="R11"/>
  <c r="P11"/>
  <c r="O11"/>
  <c r="M11"/>
  <c r="F11"/>
  <c r="C11"/>
  <c r="R10"/>
  <c r="P10"/>
  <c r="O10"/>
  <c r="M10"/>
  <c r="F10"/>
  <c r="C10"/>
  <c r="L6"/>
  <c r="J6"/>
  <c r="I8"/>
  <c r="L5"/>
  <c r="G7"/>
  <c r="J5"/>
  <c r="L4"/>
  <c r="J4"/>
  <c r="F8"/>
  <c r="AD8"/>
  <c r="I4"/>
  <c r="AD4" s="1"/>
  <c r="G4"/>
  <c r="F6" s="1"/>
  <c r="AD6" s="1"/>
  <c r="L3"/>
  <c r="D7"/>
  <c r="AB7"/>
  <c r="J3"/>
  <c r="I3"/>
  <c r="D5" s="1"/>
  <c r="G3"/>
  <c r="AE3" s="1"/>
  <c r="J1"/>
  <c r="G1"/>
  <c r="D1"/>
  <c r="R12" i="34"/>
  <c r="P12"/>
  <c r="O12"/>
  <c r="M12"/>
  <c r="F12"/>
  <c r="C12"/>
  <c r="R11"/>
  <c r="P11"/>
  <c r="O11"/>
  <c r="M11"/>
  <c r="F11"/>
  <c r="C11"/>
  <c r="R10"/>
  <c r="P10"/>
  <c r="O10"/>
  <c r="M10"/>
  <c r="F10"/>
  <c r="C10"/>
  <c r="L6"/>
  <c r="J6"/>
  <c r="I8" s="1"/>
  <c r="L5"/>
  <c r="G7" s="1"/>
  <c r="J5"/>
  <c r="L4"/>
  <c r="AD4"/>
  <c r="J4"/>
  <c r="F8" s="1"/>
  <c r="I4"/>
  <c r="D6"/>
  <c r="G4"/>
  <c r="F6" s="1"/>
  <c r="AD6" s="1"/>
  <c r="L3"/>
  <c r="D7" s="1"/>
  <c r="J3"/>
  <c r="F7" s="1"/>
  <c r="I3"/>
  <c r="D5" s="1"/>
  <c r="AB5" s="1"/>
  <c r="G3"/>
  <c r="AE3" s="1"/>
  <c r="J1"/>
  <c r="G1"/>
  <c r="D1"/>
  <c r="R12" i="33"/>
  <c r="I4" s="1"/>
  <c r="P12"/>
  <c r="O12"/>
  <c r="I3" s="1"/>
  <c r="M12"/>
  <c r="F12"/>
  <c r="C12"/>
  <c r="R11"/>
  <c r="P11"/>
  <c r="O11"/>
  <c r="M11"/>
  <c r="F11"/>
  <c r="C11"/>
  <c r="R10"/>
  <c r="P10"/>
  <c r="O10"/>
  <c r="M10"/>
  <c r="F10"/>
  <c r="C10"/>
  <c r="L6"/>
  <c r="J6"/>
  <c r="I8" s="1"/>
  <c r="L5"/>
  <c r="G7" s="1"/>
  <c r="J5"/>
  <c r="L4"/>
  <c r="J4"/>
  <c r="F8" s="1"/>
  <c r="G4"/>
  <c r="F6" s="1"/>
  <c r="AD6" s="1"/>
  <c r="L3"/>
  <c r="D7" s="1"/>
  <c r="J3"/>
  <c r="G3"/>
  <c r="AE3" s="1"/>
  <c r="J1"/>
  <c r="G1"/>
  <c r="D1"/>
  <c r="R12" i="32"/>
  <c r="P12"/>
  <c r="O12"/>
  <c r="M12"/>
  <c r="F12"/>
  <c r="C12"/>
  <c r="R11"/>
  <c r="P11"/>
  <c r="O11"/>
  <c r="M11"/>
  <c r="L3" s="1"/>
  <c r="F11"/>
  <c r="C11"/>
  <c r="R10"/>
  <c r="P10"/>
  <c r="J6" s="1"/>
  <c r="O10"/>
  <c r="M10"/>
  <c r="F10"/>
  <c r="C10"/>
  <c r="L6"/>
  <c r="L5"/>
  <c r="G7" s="1"/>
  <c r="J5"/>
  <c r="L4"/>
  <c r="AD4"/>
  <c r="J4"/>
  <c r="F8" s="1"/>
  <c r="AB4"/>
  <c r="I4"/>
  <c r="D6"/>
  <c r="G4"/>
  <c r="F6" s="1"/>
  <c r="AD6" s="1"/>
  <c r="J3"/>
  <c r="I3"/>
  <c r="D5" s="1"/>
  <c r="AB5" s="1"/>
  <c r="G3"/>
  <c r="F5" s="1"/>
  <c r="AD5" s="1"/>
  <c r="J1"/>
  <c r="G1"/>
  <c r="D1"/>
  <c r="R12" i="31"/>
  <c r="P12"/>
  <c r="O12"/>
  <c r="M12"/>
  <c r="F12"/>
  <c r="C12"/>
  <c r="R11"/>
  <c r="P11"/>
  <c r="L4" s="1"/>
  <c r="O11"/>
  <c r="M11"/>
  <c r="L3" s="1"/>
  <c r="F11"/>
  <c r="C11"/>
  <c r="R10"/>
  <c r="P10"/>
  <c r="O10"/>
  <c r="L5" s="1"/>
  <c r="M10"/>
  <c r="J5" s="1"/>
  <c r="F10"/>
  <c r="C10"/>
  <c r="L6"/>
  <c r="G8" s="1"/>
  <c r="J6"/>
  <c r="I8"/>
  <c r="J4"/>
  <c r="F8"/>
  <c r="I4"/>
  <c r="D6" s="1"/>
  <c r="AB6" s="1"/>
  <c r="G4"/>
  <c r="F6" s="1"/>
  <c r="AD6" s="1"/>
  <c r="J3"/>
  <c r="I3"/>
  <c r="D5" s="1"/>
  <c r="G3"/>
  <c r="F5" s="1"/>
  <c r="J1"/>
  <c r="G1"/>
  <c r="D1"/>
  <c r="R17" i="30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14"/>
  <c r="M14"/>
  <c r="F14"/>
  <c r="C14"/>
  <c r="R13"/>
  <c r="P13"/>
  <c r="O13"/>
  <c r="M13"/>
  <c r="F13"/>
  <c r="C13"/>
  <c r="R12"/>
  <c r="P12"/>
  <c r="O12"/>
  <c r="M12"/>
  <c r="M3" s="1"/>
  <c r="F12"/>
  <c r="C12"/>
  <c r="O8"/>
  <c r="M8"/>
  <c r="L10" s="1"/>
  <c r="O7"/>
  <c r="J9" s="1"/>
  <c r="M7"/>
  <c r="L9" s="1"/>
  <c r="O6"/>
  <c r="M6"/>
  <c r="I10" s="1"/>
  <c r="L6"/>
  <c r="G8"/>
  <c r="J6"/>
  <c r="I8" s="1"/>
  <c r="O5"/>
  <c r="G9" s="1"/>
  <c r="M5"/>
  <c r="L5"/>
  <c r="G7" s="1"/>
  <c r="J5"/>
  <c r="O4"/>
  <c r="M4"/>
  <c r="F10" s="1"/>
  <c r="L4"/>
  <c r="D8" s="1"/>
  <c r="AB8" s="1"/>
  <c r="J4"/>
  <c r="F8" s="1"/>
  <c r="I4"/>
  <c r="D6" s="1"/>
  <c r="AB6" s="1"/>
  <c r="G4"/>
  <c r="F6" s="1"/>
  <c r="AD6" s="1"/>
  <c r="O3"/>
  <c r="D9" s="1"/>
  <c r="L3"/>
  <c r="D7"/>
  <c r="J3"/>
  <c r="I3"/>
  <c r="D5" s="1"/>
  <c r="G3"/>
  <c r="F5" s="1"/>
  <c r="AD5" s="1"/>
  <c r="M1"/>
  <c r="J1"/>
  <c r="G1"/>
  <c r="D1"/>
  <c r="M12" i="2"/>
  <c r="P15"/>
  <c r="AE7" i="24"/>
  <c r="R17" i="25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14"/>
  <c r="M14"/>
  <c r="F14"/>
  <c r="C14"/>
  <c r="R13"/>
  <c r="P13"/>
  <c r="O13"/>
  <c r="M13"/>
  <c r="F13"/>
  <c r="C13"/>
  <c r="R12"/>
  <c r="P12"/>
  <c r="O12"/>
  <c r="M12"/>
  <c r="F12"/>
  <c r="C12"/>
  <c r="O8"/>
  <c r="J10"/>
  <c r="M8"/>
  <c r="L10"/>
  <c r="O7"/>
  <c r="M7"/>
  <c r="L9"/>
  <c r="O6"/>
  <c r="G10"/>
  <c r="M6"/>
  <c r="I10"/>
  <c r="L6"/>
  <c r="G8"/>
  <c r="J6"/>
  <c r="I8"/>
  <c r="O5"/>
  <c r="G9"/>
  <c r="M5"/>
  <c r="I9"/>
  <c r="L5"/>
  <c r="G7"/>
  <c r="J5"/>
  <c r="I7"/>
  <c r="O4"/>
  <c r="AD4"/>
  <c r="M4"/>
  <c r="F10"/>
  <c r="AD10"/>
  <c r="L4"/>
  <c r="D8"/>
  <c r="J4"/>
  <c r="F8"/>
  <c r="I4"/>
  <c r="D6"/>
  <c r="G4"/>
  <c r="F6"/>
  <c r="O3"/>
  <c r="AD3"/>
  <c r="M3"/>
  <c r="F9"/>
  <c r="AD9"/>
  <c r="L3"/>
  <c r="D7"/>
  <c r="J3"/>
  <c r="F7"/>
  <c r="I3"/>
  <c r="D5"/>
  <c r="G3"/>
  <c r="F5"/>
  <c r="M1"/>
  <c r="J1"/>
  <c r="G1"/>
  <c r="D1"/>
  <c r="R17" i="24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14"/>
  <c r="M14"/>
  <c r="F14"/>
  <c r="C14"/>
  <c r="R13"/>
  <c r="P13"/>
  <c r="O13"/>
  <c r="M13"/>
  <c r="F13"/>
  <c r="C13"/>
  <c r="R12"/>
  <c r="P12"/>
  <c r="O12"/>
  <c r="M12"/>
  <c r="F12"/>
  <c r="C12"/>
  <c r="O8"/>
  <c r="J10"/>
  <c r="M8"/>
  <c r="L10"/>
  <c r="O7"/>
  <c r="M7"/>
  <c r="L9"/>
  <c r="O6"/>
  <c r="G10"/>
  <c r="M6"/>
  <c r="I10"/>
  <c r="L6"/>
  <c r="G8"/>
  <c r="J6"/>
  <c r="I8"/>
  <c r="O5"/>
  <c r="G9"/>
  <c r="M5"/>
  <c r="I9"/>
  <c r="L5"/>
  <c r="G7"/>
  <c r="J5"/>
  <c r="I7"/>
  <c r="O4"/>
  <c r="AD4"/>
  <c r="M4"/>
  <c r="F10"/>
  <c r="AD10"/>
  <c r="L4"/>
  <c r="D8"/>
  <c r="J4"/>
  <c r="F8"/>
  <c r="I4"/>
  <c r="D6"/>
  <c r="G4"/>
  <c r="F6"/>
  <c r="O3"/>
  <c r="AD3"/>
  <c r="M3"/>
  <c r="F9"/>
  <c r="AD9"/>
  <c r="L3"/>
  <c r="D7"/>
  <c r="J3"/>
  <c r="F7"/>
  <c r="I3"/>
  <c r="D5"/>
  <c r="G3"/>
  <c r="F5"/>
  <c r="M1"/>
  <c r="J1"/>
  <c r="G1"/>
  <c r="D1"/>
  <c r="R17" i="23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14"/>
  <c r="M14"/>
  <c r="F14"/>
  <c r="C14"/>
  <c r="R13"/>
  <c r="P13"/>
  <c r="O13"/>
  <c r="M13"/>
  <c r="F13"/>
  <c r="C13"/>
  <c r="R12"/>
  <c r="P12"/>
  <c r="O12"/>
  <c r="M12"/>
  <c r="F12"/>
  <c r="C12"/>
  <c r="O8"/>
  <c r="J10"/>
  <c r="M8"/>
  <c r="L10"/>
  <c r="O7"/>
  <c r="M7"/>
  <c r="L9"/>
  <c r="O6"/>
  <c r="G10"/>
  <c r="M6"/>
  <c r="I10"/>
  <c r="L6"/>
  <c r="G8"/>
  <c r="J6"/>
  <c r="I8"/>
  <c r="O5"/>
  <c r="G9"/>
  <c r="M5"/>
  <c r="I9"/>
  <c r="L5"/>
  <c r="G7"/>
  <c r="J5"/>
  <c r="I7"/>
  <c r="O4"/>
  <c r="AD4"/>
  <c r="M4"/>
  <c r="F10"/>
  <c r="AD10"/>
  <c r="L4"/>
  <c r="D8"/>
  <c r="J4"/>
  <c r="F8"/>
  <c r="I4"/>
  <c r="D6"/>
  <c r="G4"/>
  <c r="F6"/>
  <c r="O3"/>
  <c r="AD3"/>
  <c r="M3"/>
  <c r="F9"/>
  <c r="AD9"/>
  <c r="L3"/>
  <c r="D7"/>
  <c r="J3"/>
  <c r="F7"/>
  <c r="I3"/>
  <c r="D5"/>
  <c r="G3"/>
  <c r="F5"/>
  <c r="M1"/>
  <c r="J1"/>
  <c r="G1"/>
  <c r="D1"/>
  <c r="R17" i="22"/>
  <c r="P17"/>
  <c r="G4"/>
  <c r="F6"/>
  <c r="O17"/>
  <c r="M17"/>
  <c r="G3"/>
  <c r="F5"/>
  <c r="F17"/>
  <c r="C17"/>
  <c r="R16"/>
  <c r="P16"/>
  <c r="O16"/>
  <c r="M16"/>
  <c r="M7"/>
  <c r="F16"/>
  <c r="C16"/>
  <c r="R15"/>
  <c r="P15"/>
  <c r="O15"/>
  <c r="M15"/>
  <c r="F15"/>
  <c r="C15"/>
  <c r="R14"/>
  <c r="P14"/>
  <c r="O6"/>
  <c r="O14"/>
  <c r="M14"/>
  <c r="O5"/>
  <c r="F14"/>
  <c r="C14"/>
  <c r="R13"/>
  <c r="P13"/>
  <c r="O13"/>
  <c r="M13"/>
  <c r="F13"/>
  <c r="C13"/>
  <c r="R12"/>
  <c r="P12"/>
  <c r="M4"/>
  <c r="O12"/>
  <c r="M12"/>
  <c r="M3"/>
  <c r="F12"/>
  <c r="C12"/>
  <c r="O8"/>
  <c r="J10"/>
  <c r="M8"/>
  <c r="L10"/>
  <c r="G8"/>
  <c r="O7"/>
  <c r="J9"/>
  <c r="F7"/>
  <c r="M6"/>
  <c r="I10"/>
  <c r="L6"/>
  <c r="J6"/>
  <c r="I8"/>
  <c r="M5"/>
  <c r="I9"/>
  <c r="L5"/>
  <c r="G7"/>
  <c r="J5"/>
  <c r="I7"/>
  <c r="O4"/>
  <c r="D10"/>
  <c r="L4"/>
  <c r="D8"/>
  <c r="J4"/>
  <c r="F8"/>
  <c r="I4"/>
  <c r="D6"/>
  <c r="O3"/>
  <c r="D9"/>
  <c r="L3"/>
  <c r="D7"/>
  <c r="J3"/>
  <c r="I3"/>
  <c r="D5"/>
  <c r="M1"/>
  <c r="J1"/>
  <c r="G1"/>
  <c r="D1"/>
  <c r="R12" i="21"/>
  <c r="P12"/>
  <c r="O12"/>
  <c r="M12"/>
  <c r="F12"/>
  <c r="C12"/>
  <c r="R11"/>
  <c r="P11"/>
  <c r="O11"/>
  <c r="M11"/>
  <c r="F11"/>
  <c r="C11"/>
  <c r="R10"/>
  <c r="P10"/>
  <c r="O10"/>
  <c r="M10"/>
  <c r="F10"/>
  <c r="C10"/>
  <c r="L6"/>
  <c r="J6"/>
  <c r="I8"/>
  <c r="L5"/>
  <c r="G7"/>
  <c r="J5"/>
  <c r="AB5"/>
  <c r="L4"/>
  <c r="AD4"/>
  <c r="J4"/>
  <c r="F8"/>
  <c r="AD8"/>
  <c r="I4"/>
  <c r="D6"/>
  <c r="G4"/>
  <c r="F6"/>
  <c r="L3"/>
  <c r="D7"/>
  <c r="AB7"/>
  <c r="J3"/>
  <c r="AB3"/>
  <c r="I3"/>
  <c r="D5"/>
  <c r="G3"/>
  <c r="F5"/>
  <c r="J1"/>
  <c r="G1"/>
  <c r="D1"/>
  <c r="R12" i="20"/>
  <c r="P12"/>
  <c r="O12"/>
  <c r="M12"/>
  <c r="F12"/>
  <c r="C12"/>
  <c r="R11"/>
  <c r="P11"/>
  <c r="O11"/>
  <c r="M11"/>
  <c r="F11"/>
  <c r="C11"/>
  <c r="R10"/>
  <c r="P10"/>
  <c r="O10"/>
  <c r="M10"/>
  <c r="F10"/>
  <c r="C10"/>
  <c r="L6"/>
  <c r="J6"/>
  <c r="I8"/>
  <c r="L5"/>
  <c r="G7"/>
  <c r="J5"/>
  <c r="L4"/>
  <c r="AD4"/>
  <c r="J4"/>
  <c r="F8"/>
  <c r="AD8"/>
  <c r="I4"/>
  <c r="D6"/>
  <c r="G4"/>
  <c r="F6"/>
  <c r="L3"/>
  <c r="D7"/>
  <c r="AB7"/>
  <c r="J3"/>
  <c r="AB3"/>
  <c r="I3"/>
  <c r="D5"/>
  <c r="G3"/>
  <c r="F5"/>
  <c r="J1"/>
  <c r="G1"/>
  <c r="D1"/>
  <c r="R12" i="19"/>
  <c r="P12"/>
  <c r="O12"/>
  <c r="M12"/>
  <c r="F12"/>
  <c r="C12"/>
  <c r="R11"/>
  <c r="P11"/>
  <c r="O11"/>
  <c r="M11"/>
  <c r="F11"/>
  <c r="C11"/>
  <c r="R10"/>
  <c r="P10"/>
  <c r="O10"/>
  <c r="M10"/>
  <c r="F10"/>
  <c r="C10"/>
  <c r="L6"/>
  <c r="J6"/>
  <c r="I8"/>
  <c r="L5"/>
  <c r="G7"/>
  <c r="J5"/>
  <c r="AB5"/>
  <c r="L4"/>
  <c r="AD4"/>
  <c r="J4"/>
  <c r="F8"/>
  <c r="AD8"/>
  <c r="I4"/>
  <c r="D6"/>
  <c r="G4"/>
  <c r="F6"/>
  <c r="L3"/>
  <c r="D7"/>
  <c r="AB7"/>
  <c r="J3"/>
  <c r="AB3"/>
  <c r="I3"/>
  <c r="D5"/>
  <c r="G3"/>
  <c r="F5"/>
  <c r="J1"/>
  <c r="G1"/>
  <c r="D1"/>
  <c r="R12" i="18"/>
  <c r="P12"/>
  <c r="O12"/>
  <c r="M12"/>
  <c r="F12"/>
  <c r="C12"/>
  <c r="R11"/>
  <c r="P11"/>
  <c r="O11"/>
  <c r="M11"/>
  <c r="F11"/>
  <c r="C11"/>
  <c r="R10"/>
  <c r="P10"/>
  <c r="O10"/>
  <c r="M10"/>
  <c r="F10"/>
  <c r="C10"/>
  <c r="L6"/>
  <c r="J6"/>
  <c r="I8"/>
  <c r="L5"/>
  <c r="G7"/>
  <c r="J5"/>
  <c r="AB5"/>
  <c r="L4"/>
  <c r="AD4"/>
  <c r="J4"/>
  <c r="F8"/>
  <c r="AD8"/>
  <c r="I4"/>
  <c r="D6"/>
  <c r="G4"/>
  <c r="F6"/>
  <c r="L3"/>
  <c r="D7"/>
  <c r="AB7"/>
  <c r="J3"/>
  <c r="AB3"/>
  <c r="I3"/>
  <c r="D5"/>
  <c r="G3"/>
  <c r="F5"/>
  <c r="J1"/>
  <c r="G1"/>
  <c r="D1"/>
  <c r="R12" i="17"/>
  <c r="P12"/>
  <c r="O12"/>
  <c r="M12"/>
  <c r="F12"/>
  <c r="C12"/>
  <c r="R11"/>
  <c r="P11"/>
  <c r="O11"/>
  <c r="M11"/>
  <c r="F11"/>
  <c r="C11"/>
  <c r="R10"/>
  <c r="P10"/>
  <c r="O10"/>
  <c r="M10"/>
  <c r="F10"/>
  <c r="C10"/>
  <c r="L6"/>
  <c r="J6"/>
  <c r="I8"/>
  <c r="L5"/>
  <c r="G7"/>
  <c r="J5"/>
  <c r="L4"/>
  <c r="AD4"/>
  <c r="J4"/>
  <c r="F8"/>
  <c r="AD8"/>
  <c r="I4"/>
  <c r="D6"/>
  <c r="G4"/>
  <c r="F6"/>
  <c r="L3"/>
  <c r="D7"/>
  <c r="AB7"/>
  <c r="J3"/>
  <c r="AB3"/>
  <c r="I3"/>
  <c r="D5"/>
  <c r="G3"/>
  <c r="F5"/>
  <c r="J1"/>
  <c r="G1"/>
  <c r="D1"/>
  <c r="AE7" i="25"/>
  <c r="AD7"/>
  <c r="AB3"/>
  <c r="AG3"/>
  <c r="AB4"/>
  <c r="AG4"/>
  <c r="AD5"/>
  <c r="AD6"/>
  <c r="AB7"/>
  <c r="AD8"/>
  <c r="D9"/>
  <c r="J9"/>
  <c r="D10"/>
  <c r="AB10"/>
  <c r="AG10"/>
  <c r="AB5"/>
  <c r="AG5"/>
  <c r="AB6"/>
  <c r="AB8"/>
  <c r="AG8"/>
  <c r="AD7" i="24"/>
  <c r="AB3"/>
  <c r="AG3"/>
  <c r="AB4"/>
  <c r="AG4"/>
  <c r="AD5"/>
  <c r="AD6"/>
  <c r="AB7"/>
  <c r="AG7"/>
  <c r="AD8"/>
  <c r="D9"/>
  <c r="AB9"/>
  <c r="AG9"/>
  <c r="J9"/>
  <c r="D10"/>
  <c r="AB10"/>
  <c r="AG10"/>
  <c r="AB5"/>
  <c r="AG5"/>
  <c r="AB6"/>
  <c r="AG6"/>
  <c r="AB8"/>
  <c r="AG8"/>
  <c r="AD7" i="23"/>
  <c r="AB3"/>
  <c r="AG3"/>
  <c r="AB4"/>
  <c r="AG4"/>
  <c r="AD5"/>
  <c r="AD6"/>
  <c r="AB7"/>
  <c r="AG7"/>
  <c r="AD8"/>
  <c r="D9"/>
  <c r="AB9"/>
  <c r="AG9"/>
  <c r="J9"/>
  <c r="D10"/>
  <c r="AB10"/>
  <c r="AG10"/>
  <c r="AB5"/>
  <c r="AG5"/>
  <c r="AB6"/>
  <c r="AG6"/>
  <c r="AB8"/>
  <c r="AG8"/>
  <c r="AB3" i="22"/>
  <c r="AG3"/>
  <c r="F9"/>
  <c r="AB4"/>
  <c r="F10"/>
  <c r="AD10"/>
  <c r="G9"/>
  <c r="AB9"/>
  <c r="AD5"/>
  <c r="G10"/>
  <c r="AD6"/>
  <c r="AB7"/>
  <c r="AG7"/>
  <c r="L9"/>
  <c r="AB10"/>
  <c r="AG10"/>
  <c r="AD3"/>
  <c r="AD4"/>
  <c r="AB5"/>
  <c r="AG5"/>
  <c r="AB6"/>
  <c r="AG6"/>
  <c r="AD7"/>
  <c r="AB8"/>
  <c r="AG8"/>
  <c r="AD8"/>
  <c r="AD6" i="21"/>
  <c r="AG5"/>
  <c r="AD3"/>
  <c r="AG3"/>
  <c r="AB4"/>
  <c r="AG4"/>
  <c r="AD5"/>
  <c r="AB6"/>
  <c r="AG6"/>
  <c r="F7"/>
  <c r="I7"/>
  <c r="D8"/>
  <c r="G8"/>
  <c r="AD6" i="20"/>
  <c r="AB5"/>
  <c r="AG5"/>
  <c r="AD3"/>
  <c r="AG3"/>
  <c r="AB4"/>
  <c r="AG4"/>
  <c r="AD5"/>
  <c r="AB6"/>
  <c r="AG6"/>
  <c r="F7"/>
  <c r="I7"/>
  <c r="D8"/>
  <c r="G8"/>
  <c r="AD6" i="19"/>
  <c r="AG3"/>
  <c r="AD3"/>
  <c r="AB4"/>
  <c r="AG4"/>
  <c r="AD5"/>
  <c r="AG5"/>
  <c r="AB6"/>
  <c r="AG6"/>
  <c r="F7"/>
  <c r="I7"/>
  <c r="D8"/>
  <c r="G8"/>
  <c r="AG5" i="18"/>
  <c r="AD6"/>
  <c r="AD3"/>
  <c r="AG3"/>
  <c r="AB4"/>
  <c r="AG4"/>
  <c r="AD5"/>
  <c r="AB6"/>
  <c r="AG6"/>
  <c r="F7"/>
  <c r="I7"/>
  <c r="D8"/>
  <c r="G8"/>
  <c r="AD6" i="17"/>
  <c r="AB5"/>
  <c r="AD3"/>
  <c r="AG3"/>
  <c r="AB4"/>
  <c r="AG4"/>
  <c r="AD5"/>
  <c r="AB6"/>
  <c r="AG6"/>
  <c r="F7"/>
  <c r="I7"/>
  <c r="D8"/>
  <c r="G8"/>
  <c r="AF7" i="25"/>
  <c r="AF5"/>
  <c r="AF9"/>
  <c r="AF3"/>
  <c r="AG6"/>
  <c r="AB9"/>
  <c r="AG9"/>
  <c r="AG7"/>
  <c r="AF7" i="24"/>
  <c r="AF5"/>
  <c r="AF9"/>
  <c r="AF3"/>
  <c r="AD9" i="22"/>
  <c r="AG9"/>
  <c r="AG4"/>
  <c r="AB8" i="21"/>
  <c r="AG8"/>
  <c r="AD7"/>
  <c r="AG7"/>
  <c r="AB8" i="20"/>
  <c r="AG8"/>
  <c r="AD7"/>
  <c r="AG7"/>
  <c r="AB8" i="19"/>
  <c r="AG8"/>
  <c r="AD7"/>
  <c r="AG7"/>
  <c r="AB8" i="18"/>
  <c r="AG8"/>
  <c r="AD7"/>
  <c r="AG7"/>
  <c r="AB8" i="17"/>
  <c r="AG8"/>
  <c r="AD7"/>
  <c r="AG7"/>
  <c r="AG5"/>
  <c r="R17" i="2"/>
  <c r="P17"/>
  <c r="O17"/>
  <c r="M17"/>
  <c r="F17"/>
  <c r="C17"/>
  <c r="R16"/>
  <c r="P16"/>
  <c r="O16"/>
  <c r="M16"/>
  <c r="M7" s="1"/>
  <c r="L9" s="1"/>
  <c r="F16"/>
  <c r="C16"/>
  <c r="R15"/>
  <c r="O15"/>
  <c r="M15"/>
  <c r="F15"/>
  <c r="C15"/>
  <c r="R14"/>
  <c r="M6" s="1"/>
  <c r="I10" s="1"/>
  <c r="P14"/>
  <c r="O14"/>
  <c r="M5" s="1"/>
  <c r="I9" s="1"/>
  <c r="M14"/>
  <c r="F14"/>
  <c r="C14"/>
  <c r="R13"/>
  <c r="P13"/>
  <c r="J6" s="1"/>
  <c r="O13"/>
  <c r="L5" s="1"/>
  <c r="M13"/>
  <c r="J5" s="1"/>
  <c r="F13"/>
  <c r="C13"/>
  <c r="R12"/>
  <c r="O4" s="1"/>
  <c r="P12"/>
  <c r="M4" s="1"/>
  <c r="O12"/>
  <c r="O3" s="1"/>
  <c r="F12"/>
  <c r="C12"/>
  <c r="O8"/>
  <c r="J10" s="1"/>
  <c r="M8"/>
  <c r="L10" s="1"/>
  <c r="O7"/>
  <c r="J9" s="1"/>
  <c r="O6"/>
  <c r="G10" s="1"/>
  <c r="L6"/>
  <c r="G8"/>
  <c r="O5"/>
  <c r="G9" s="1"/>
  <c r="L4"/>
  <c r="D8" s="1"/>
  <c r="AB8" s="1"/>
  <c r="J4"/>
  <c r="F8" s="1"/>
  <c r="I4"/>
  <c r="D6"/>
  <c r="G4"/>
  <c r="F6" s="1"/>
  <c r="AD6" s="1"/>
  <c r="M3"/>
  <c r="L3"/>
  <c r="D7" s="1"/>
  <c r="J3"/>
  <c r="F7" s="1"/>
  <c r="I3"/>
  <c r="D5" s="1"/>
  <c r="G3"/>
  <c r="F5" s="1"/>
  <c r="M1"/>
  <c r="J1"/>
  <c r="G1"/>
  <c r="D1"/>
  <c r="R17" i="4"/>
  <c r="P17"/>
  <c r="O17"/>
  <c r="M17"/>
  <c r="F17"/>
  <c r="C17"/>
  <c r="R16"/>
  <c r="P16"/>
  <c r="O16"/>
  <c r="M16"/>
  <c r="F16"/>
  <c r="C16"/>
  <c r="R15"/>
  <c r="P15"/>
  <c r="O15"/>
  <c r="M15"/>
  <c r="F15"/>
  <c r="C15"/>
  <c r="R14"/>
  <c r="P14"/>
  <c r="O14"/>
  <c r="M14"/>
  <c r="F14"/>
  <c r="C14"/>
  <c r="R13"/>
  <c r="P13"/>
  <c r="O13"/>
  <c r="M13"/>
  <c r="F13"/>
  <c r="C13"/>
  <c r="R12"/>
  <c r="O4"/>
  <c r="P12"/>
  <c r="O12"/>
  <c r="M12"/>
  <c r="F12"/>
  <c r="C12"/>
  <c r="O8"/>
  <c r="J10"/>
  <c r="M8"/>
  <c r="L10"/>
  <c r="O7"/>
  <c r="J9"/>
  <c r="M7"/>
  <c r="L9"/>
  <c r="O6"/>
  <c r="G10"/>
  <c r="M6"/>
  <c r="I10"/>
  <c r="L6"/>
  <c r="G8"/>
  <c r="J6"/>
  <c r="I8"/>
  <c r="O5"/>
  <c r="G9"/>
  <c r="M5"/>
  <c r="I9"/>
  <c r="L5"/>
  <c r="G7"/>
  <c r="J5"/>
  <c r="I7"/>
  <c r="M4"/>
  <c r="F10"/>
  <c r="L4"/>
  <c r="D8"/>
  <c r="J4"/>
  <c r="F8"/>
  <c r="I4"/>
  <c r="D6"/>
  <c r="G4"/>
  <c r="F6"/>
  <c r="O3"/>
  <c r="D9"/>
  <c r="M3"/>
  <c r="F9"/>
  <c r="L3"/>
  <c r="D7"/>
  <c r="AB7"/>
  <c r="J3"/>
  <c r="F7"/>
  <c r="I3"/>
  <c r="D5"/>
  <c r="AB5"/>
  <c r="G3"/>
  <c r="F5"/>
  <c r="AD5"/>
  <c r="M1"/>
  <c r="J1"/>
  <c r="G1"/>
  <c r="D1"/>
  <c r="AD3"/>
  <c r="AB4"/>
  <c r="AB6"/>
  <c r="AD8"/>
  <c r="AD6"/>
  <c r="AG6"/>
  <c r="AB8"/>
  <c r="AG8"/>
  <c r="AG5"/>
  <c r="D10"/>
  <c r="AB10"/>
  <c r="AD4"/>
  <c r="AG4"/>
  <c r="AB3"/>
  <c r="AG3"/>
  <c r="AD9"/>
  <c r="AB9"/>
  <c r="AD10"/>
  <c r="AD7"/>
  <c r="AG7"/>
  <c r="AG10"/>
  <c r="AG9"/>
  <c r="AD3" i="39"/>
  <c r="AB4"/>
  <c r="AB6"/>
  <c r="F7"/>
  <c r="I7"/>
  <c r="AD7"/>
  <c r="F9"/>
  <c r="I9"/>
  <c r="L9"/>
  <c r="D10"/>
  <c r="J10"/>
  <c r="AB4" i="38"/>
  <c r="F7"/>
  <c r="I7"/>
  <c r="F9"/>
  <c r="I9"/>
  <c r="AD9" s="1"/>
  <c r="L9"/>
  <c r="D10"/>
  <c r="G10"/>
  <c r="J10"/>
  <c r="F7" i="37"/>
  <c r="I7"/>
  <c r="AD7" s="1"/>
  <c r="AB8"/>
  <c r="I9"/>
  <c r="L9"/>
  <c r="D10"/>
  <c r="G10"/>
  <c r="J10"/>
  <c r="AD3" i="36"/>
  <c r="AB4"/>
  <c r="F7"/>
  <c r="I7"/>
  <c r="F9"/>
  <c r="L9"/>
  <c r="D10"/>
  <c r="G10"/>
  <c r="J10"/>
  <c r="AE7" i="35"/>
  <c r="AD3"/>
  <c r="AB4"/>
  <c r="F7"/>
  <c r="AD7"/>
  <c r="AG7"/>
  <c r="I7"/>
  <c r="D8"/>
  <c r="AB8"/>
  <c r="AG8"/>
  <c r="G8"/>
  <c r="AB3"/>
  <c r="AG3" s="1"/>
  <c r="AD3" i="34"/>
  <c r="AB6"/>
  <c r="I7"/>
  <c r="D8"/>
  <c r="AB8"/>
  <c r="G8"/>
  <c r="AB3"/>
  <c r="AB4" i="33"/>
  <c r="F7"/>
  <c r="I7"/>
  <c r="D8"/>
  <c r="AB8" s="1"/>
  <c r="G8"/>
  <c r="AB3"/>
  <c r="F7" i="32"/>
  <c r="I7"/>
  <c r="D8"/>
  <c r="AB8"/>
  <c r="G8"/>
  <c r="AB3"/>
  <c r="AB3" i="31"/>
  <c r="AE3"/>
  <c r="AD8"/>
  <c r="AB4"/>
  <c r="F7"/>
  <c r="AD3" i="30"/>
  <c r="AB4"/>
  <c r="F7"/>
  <c r="I7"/>
  <c r="I9"/>
  <c r="D10"/>
  <c r="G10"/>
  <c r="J10"/>
  <c r="AE3" i="2"/>
  <c r="AB3"/>
  <c r="F9"/>
  <c r="AD9" i="39"/>
  <c r="AB10" i="38"/>
  <c r="AB10" i="37"/>
  <c r="AB10" i="36"/>
  <c r="AD7" i="32"/>
  <c r="AB10" i="30"/>
  <c r="D7" i="38" l="1"/>
  <c r="AD3"/>
  <c r="AG3" s="1"/>
  <c r="AD8"/>
  <c r="AD7"/>
  <c r="AE7"/>
  <c r="AB6"/>
  <c r="F5" i="33"/>
  <c r="AD5" s="1"/>
  <c r="D5"/>
  <c r="AB5" s="1"/>
  <c r="AG5" s="1"/>
  <c r="AD3"/>
  <c r="AG3" s="1"/>
  <c r="AD4"/>
  <c r="D6"/>
  <c r="AB6" s="1"/>
  <c r="AG6" s="1"/>
  <c r="AG4"/>
  <c r="AD8" i="39"/>
  <c r="AB8"/>
  <c r="AG5" i="32"/>
  <c r="AE5"/>
  <c r="AE3"/>
  <c r="AD8" i="34"/>
  <c r="AD7"/>
  <c r="G10" i="39"/>
  <c r="AB10" s="1"/>
  <c r="AD6"/>
  <c r="AG6" s="1"/>
  <c r="AD8" i="33"/>
  <c r="AD7"/>
  <c r="AB7" i="38"/>
  <c r="AG7" s="1"/>
  <c r="AG8"/>
  <c r="AG4" i="32"/>
  <c r="D7"/>
  <c r="AB7" s="1"/>
  <c r="AG7" s="1"/>
  <c r="AD3"/>
  <c r="AG3" s="1"/>
  <c r="AG3" i="34"/>
  <c r="AB4"/>
  <c r="AG4" s="1"/>
  <c r="F5"/>
  <c r="AD5" s="1"/>
  <c r="AG5" s="1"/>
  <c r="AE5"/>
  <c r="AB7" i="39"/>
  <c r="AG8" i="33"/>
  <c r="AB7"/>
  <c r="AG7" s="1"/>
  <c r="AE7"/>
  <c r="AD10" i="38"/>
  <c r="AG10" s="1"/>
  <c r="AB6" i="32"/>
  <c r="AG6" s="1"/>
  <c r="I8"/>
  <c r="AD8" s="1"/>
  <c r="AG8" s="1"/>
  <c r="AB3" i="39"/>
  <c r="AG3" s="1"/>
  <c r="AD10"/>
  <c r="AG10" s="1"/>
  <c r="AG6" i="34"/>
  <c r="AG8"/>
  <c r="AB7"/>
  <c r="AE7"/>
  <c r="AG4" i="35"/>
  <c r="D6"/>
  <c r="AB6" s="1"/>
  <c r="AG6" s="1"/>
  <c r="AE5"/>
  <c r="AF5" s="1"/>
  <c r="AB5"/>
  <c r="AF7"/>
  <c r="F5"/>
  <c r="AD5" s="1"/>
  <c r="AG8" i="39"/>
  <c r="AG7"/>
  <c r="AE9"/>
  <c r="AB9"/>
  <c r="AG9" s="1"/>
  <c r="D6" i="37"/>
  <c r="AB6" s="1"/>
  <c r="AG6"/>
  <c r="AG5"/>
  <c r="AE5"/>
  <c r="AB9" i="38"/>
  <c r="AG9" s="1"/>
  <c r="AE9"/>
  <c r="F5"/>
  <c r="AD5" s="1"/>
  <c r="AG5" s="1"/>
  <c r="AG6"/>
  <c r="AD4"/>
  <c r="AG4" s="1"/>
  <c r="AE3"/>
  <c r="AE5"/>
  <c r="AE5" i="39"/>
  <c r="AB5"/>
  <c r="AG4"/>
  <c r="F5"/>
  <c r="AD5" s="1"/>
  <c r="AE3"/>
  <c r="AD4" i="36"/>
  <c r="AE3"/>
  <c r="AE5" i="30"/>
  <c r="AB5"/>
  <c r="AG5" s="1"/>
  <c r="AD8" i="37"/>
  <c r="AB7"/>
  <c r="AD7" i="36"/>
  <c r="AD8"/>
  <c r="AG4"/>
  <c r="AB3"/>
  <c r="AG3" s="1"/>
  <c r="D8"/>
  <c r="AB8" s="1"/>
  <c r="AD8" i="30"/>
  <c r="AD7"/>
  <c r="AD4"/>
  <c r="AB7" i="36"/>
  <c r="AE7"/>
  <c r="G9"/>
  <c r="AB9" s="1"/>
  <c r="AD5"/>
  <c r="AD10"/>
  <c r="AG10" s="1"/>
  <c r="AB5"/>
  <c r="AE5"/>
  <c r="I9"/>
  <c r="AD9" s="1"/>
  <c r="AG6"/>
  <c r="AD10" i="30"/>
  <c r="AB9"/>
  <c r="AG6" i="31"/>
  <c r="AG8" i="37"/>
  <c r="AG7"/>
  <c r="AD9" i="2"/>
  <c r="AG7" i="36"/>
  <c r="AE7" i="30"/>
  <c r="AB7"/>
  <c r="AG7" s="1"/>
  <c r="AG6"/>
  <c r="AG8"/>
  <c r="D7" i="31"/>
  <c r="AD3"/>
  <c r="AG3" s="1"/>
  <c r="AD4"/>
  <c r="AG4" s="1"/>
  <c r="D8"/>
  <c r="AB8" s="1"/>
  <c r="AG8" s="1"/>
  <c r="G7" i="2"/>
  <c r="AD5"/>
  <c r="I7"/>
  <c r="AD7" s="1"/>
  <c r="AB5"/>
  <c r="AE5"/>
  <c r="I8"/>
  <c r="AD8" s="1"/>
  <c r="AG8" s="1"/>
  <c r="AB6"/>
  <c r="AG6" s="1"/>
  <c r="F9" i="37"/>
  <c r="AD9" s="1"/>
  <c r="AB3"/>
  <c r="AE3"/>
  <c r="F10"/>
  <c r="AD10" s="1"/>
  <c r="AB4"/>
  <c r="AG4" s="1"/>
  <c r="AG10"/>
  <c r="AD3"/>
  <c r="AB9"/>
  <c r="AE9"/>
  <c r="AE9" i="36"/>
  <c r="G7" i="31"/>
  <c r="AE7" s="1"/>
  <c r="AD5"/>
  <c r="AB7"/>
  <c r="AE5"/>
  <c r="AB5"/>
  <c r="I7"/>
  <c r="AD7" s="1"/>
  <c r="F9" i="30"/>
  <c r="AD9" s="1"/>
  <c r="AG9" s="1"/>
  <c r="AB3"/>
  <c r="AG3" s="1"/>
  <c r="AE3"/>
  <c r="AG4"/>
  <c r="AG10"/>
  <c r="AE9"/>
  <c r="AD3" i="2"/>
  <c r="AG3" s="1"/>
  <c r="D9"/>
  <c r="AD4"/>
  <c r="D10"/>
  <c r="AB10" s="1"/>
  <c r="F10"/>
  <c r="AD10" s="1"/>
  <c r="AB4"/>
  <c r="AF7" i="33" l="1"/>
  <c r="AE5"/>
  <c r="AG7" i="34"/>
  <c r="AE7" i="32"/>
  <c r="AF7" i="34"/>
  <c r="AF3" i="33"/>
  <c r="AF5"/>
  <c r="AF7" i="32"/>
  <c r="AF3"/>
  <c r="AF5"/>
  <c r="AF9" i="39"/>
  <c r="AF7"/>
  <c r="AF5" i="34"/>
  <c r="AF3"/>
  <c r="AF3" i="35"/>
  <c r="AG5"/>
  <c r="AF7" i="38"/>
  <c r="AF3"/>
  <c r="AF5"/>
  <c r="AF9"/>
  <c r="AF5" i="39"/>
  <c r="AF3"/>
  <c r="AG5"/>
  <c r="AG5" i="36"/>
  <c r="AG9"/>
  <c r="AG8"/>
  <c r="AG9" i="37"/>
  <c r="AG5" i="31"/>
  <c r="AG5" i="2"/>
  <c r="AE7"/>
  <c r="AB7"/>
  <c r="AG7" s="1"/>
  <c r="AG3" i="37"/>
  <c r="AF7"/>
  <c r="AF3"/>
  <c r="AF9"/>
  <c r="AF5"/>
  <c r="AF5" i="36"/>
  <c r="AF7"/>
  <c r="AF3"/>
  <c r="AF9"/>
  <c r="AG7" i="31"/>
  <c r="AF5"/>
  <c r="AF7"/>
  <c r="AF3"/>
  <c r="AF3" i="30"/>
  <c r="AF5"/>
  <c r="AF7"/>
  <c r="AF9"/>
  <c r="AE9" i="2"/>
  <c r="AB9"/>
  <c r="AG9" s="1"/>
  <c r="AG4"/>
  <c r="AG10"/>
  <c r="AF3" l="1"/>
  <c r="AF5"/>
  <c r="AF9"/>
  <c r="AF7"/>
</calcChain>
</file>

<file path=xl/sharedStrings.xml><?xml version="1.0" encoding="utf-8"?>
<sst xmlns="http://schemas.openxmlformats.org/spreadsheetml/2006/main" count="1595" uniqueCount="46">
  <si>
    <t>Skóre</t>
  </si>
  <si>
    <t>Body</t>
  </si>
  <si>
    <t>Pořadí</t>
  </si>
  <si>
    <t>1.</t>
  </si>
  <si>
    <t>:</t>
  </si>
  <si>
    <t>2.</t>
  </si>
  <si>
    <t>3.</t>
  </si>
  <si>
    <t>4.</t>
  </si>
  <si>
    <t>Klíč</t>
  </si>
  <si>
    <t>Soupeři</t>
  </si>
  <si>
    <t>Sety</t>
  </si>
  <si>
    <t>Míče</t>
  </si>
  <si>
    <t>1. Set</t>
  </si>
  <si>
    <t>2.Set</t>
  </si>
  <si>
    <t>3. Set</t>
  </si>
  <si>
    <t>2-3</t>
  </si>
  <si>
    <t>-</t>
  </si>
  <si>
    <t>1-4</t>
  </si>
  <si>
    <t>4-2</t>
  </si>
  <si>
    <t>3-1</t>
  </si>
  <si>
    <t>5.</t>
  </si>
  <si>
    <t>3-4</t>
  </si>
  <si>
    <t>6.</t>
  </si>
  <si>
    <t>1-2</t>
  </si>
  <si>
    <t>XX</t>
  </si>
  <si>
    <t>SK Náchod B</t>
  </si>
  <si>
    <t>SK Náchod A</t>
  </si>
  <si>
    <t>Frýdek-Místek A</t>
  </si>
  <si>
    <t>VK Réma A</t>
  </si>
  <si>
    <t>H.Králové A</t>
  </si>
  <si>
    <t>H.Králové B</t>
  </si>
  <si>
    <t>Frýdek Místek B</t>
  </si>
  <si>
    <t>VK Réma B</t>
  </si>
  <si>
    <t>Lanškroun</t>
  </si>
  <si>
    <t>Pečky</t>
  </si>
  <si>
    <t>Hronov</t>
  </si>
  <si>
    <t>Hr. Králové A</t>
  </si>
  <si>
    <t>Hr. Králové B</t>
  </si>
  <si>
    <t>SAVO Praha</t>
  </si>
  <si>
    <t>Demlova Jihlava</t>
  </si>
  <si>
    <t>Ještěrky Třeb.</t>
  </si>
  <si>
    <t>Rychnov n.K</t>
  </si>
  <si>
    <t>Hradec Králové A</t>
  </si>
  <si>
    <t>Réma RK B</t>
  </si>
  <si>
    <t>Hradec Králové B</t>
  </si>
  <si>
    <t xml:space="preserve">Réma Rychnov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</si>
</sst>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0"/>
      <name val="Arial CE"/>
      <charset val="238"/>
    </font>
    <font>
      <sz val="10"/>
      <name val="Arial CE"/>
      <charset val="238"/>
    </font>
    <font>
      <b/>
      <sz val="2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b/>
      <sz val="22"/>
      <name val="Comic Sans MS"/>
      <family val="4"/>
    </font>
    <font>
      <b/>
      <sz val="10"/>
      <color indexed="10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sz val="7"/>
      <color indexed="10"/>
      <name val="Comic Sans MS"/>
      <family val="4"/>
    </font>
    <font>
      <b/>
      <sz val="26"/>
      <name val="Comic Sans MS"/>
      <family val="4"/>
    </font>
    <font>
      <sz val="9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4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4" fillId="3" borderId="26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13" fillId="5" borderId="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textRotation="90"/>
    </xf>
    <xf numFmtId="0" fontId="16" fillId="0" borderId="5" xfId="0" applyFont="1" applyBorder="1" applyAlignment="1">
      <alignment horizontal="center" textRotation="90"/>
    </xf>
    <xf numFmtId="0" fontId="16" fillId="0" borderId="6" xfId="0" applyFont="1" applyBorder="1" applyAlignment="1">
      <alignment horizontal="center" textRotation="90"/>
    </xf>
    <xf numFmtId="0" fontId="16" fillId="0" borderId="7" xfId="0" applyFont="1" applyBorder="1" applyAlignment="1">
      <alignment horizontal="center" textRotation="90"/>
    </xf>
    <xf numFmtId="0" fontId="16" fillId="0" borderId="2" xfId="0" applyFont="1" applyBorder="1" applyAlignment="1">
      <alignment horizontal="center" textRotation="90"/>
    </xf>
    <xf numFmtId="0" fontId="16" fillId="0" borderId="3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G23"/>
  <sheetViews>
    <sheetView zoomScaleNormal="100" zoomScaleSheetLayoutView="90" workbookViewId="0">
      <selection activeCell="C21" sqref="C21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Frýdek-Místek A</v>
      </c>
      <c r="E1" s="108"/>
      <c r="F1" s="109"/>
      <c r="G1" s="107" t="str">
        <f>B5</f>
        <v>H.Králové B</v>
      </c>
      <c r="H1" s="108"/>
      <c r="I1" s="109"/>
      <c r="J1" s="107" t="str">
        <f>B7</f>
        <v>SK Náchod A</v>
      </c>
      <c r="K1" s="108"/>
      <c r="L1" s="109"/>
      <c r="M1" s="107" t="str">
        <f>B9</f>
        <v>Hronov</v>
      </c>
      <c r="N1" s="108"/>
      <c r="O1" s="109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10"/>
      <c r="N2" s="111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05" t="s">
        <v>27</v>
      </c>
      <c r="C3" s="106"/>
      <c r="D3" s="3"/>
      <c r="E3" s="3"/>
      <c r="F3" s="3"/>
      <c r="G3" s="44">
        <f>M17</f>
        <v>0</v>
      </c>
      <c r="H3" s="45" t="s">
        <v>4</v>
      </c>
      <c r="I3" s="46">
        <f>O17</f>
        <v>2</v>
      </c>
      <c r="J3" s="4">
        <f>O15</f>
        <v>1</v>
      </c>
      <c r="K3" s="5" t="s">
        <v>4</v>
      </c>
      <c r="L3" s="6">
        <f>M15</f>
        <v>1</v>
      </c>
      <c r="M3" s="44">
        <f>M12</f>
        <v>0</v>
      </c>
      <c r="N3" s="45" t="s">
        <v>4</v>
      </c>
      <c r="O3" s="53">
        <f>O12</f>
        <v>2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1</v>
      </c>
      <c r="AC3" s="9" t="s">
        <v>4</v>
      </c>
      <c r="AD3" s="10">
        <f>SUM(AA3,X3,U3,R3,O3,L3,I3)</f>
        <v>5</v>
      </c>
      <c r="AE3" s="101">
        <f>J3+G3+M3</f>
        <v>1</v>
      </c>
      <c r="AF3" s="94">
        <f>RANK(AE3,AE3:AE10)</f>
        <v>4</v>
      </c>
      <c r="AG3" s="11">
        <f>AB3/AD3</f>
        <v>0.2</v>
      </c>
    </row>
    <row r="4" spans="1:33" ht="15.75" customHeight="1" thickBot="1">
      <c r="A4" s="96"/>
      <c r="B4" s="99"/>
      <c r="C4" s="100"/>
      <c r="D4" s="3"/>
      <c r="E4" s="3"/>
      <c r="F4" s="3"/>
      <c r="G4" s="47">
        <f>P17</f>
        <v>16</v>
      </c>
      <c r="H4" s="13" t="s">
        <v>4</v>
      </c>
      <c r="I4" s="48">
        <f>R17</f>
        <v>50</v>
      </c>
      <c r="J4" s="12">
        <f>R15</f>
        <v>48</v>
      </c>
      <c r="K4" s="13" t="s">
        <v>4</v>
      </c>
      <c r="L4" s="14">
        <f>P15</f>
        <v>44</v>
      </c>
      <c r="M4" s="47">
        <f>P12</f>
        <v>23</v>
      </c>
      <c r="N4" s="13" t="s">
        <v>4</v>
      </c>
      <c r="O4" s="15">
        <f>R12</f>
        <v>50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87</v>
      </c>
      <c r="AC4" s="17" t="s">
        <v>4</v>
      </c>
      <c r="AD4" s="18">
        <f>SUM(AA4,X4,U4,R4,O4,L4,I4)</f>
        <v>144</v>
      </c>
      <c r="AE4" s="101"/>
      <c r="AF4" s="94"/>
      <c r="AG4" s="19">
        <f t="shared" ref="AG4:AG10" si="0">AB4/AD4</f>
        <v>0.60416666666666663</v>
      </c>
    </row>
    <row r="5" spans="1:33" ht="15.75" customHeight="1">
      <c r="A5" s="96" t="s">
        <v>5</v>
      </c>
      <c r="B5" s="97" t="s">
        <v>30</v>
      </c>
      <c r="C5" s="98"/>
      <c r="D5" s="55">
        <f>I3</f>
        <v>2</v>
      </c>
      <c r="E5" s="56" t="s">
        <v>4</v>
      </c>
      <c r="F5" s="57">
        <f>G3</f>
        <v>0</v>
      </c>
      <c r="G5" s="58"/>
      <c r="H5" s="59"/>
      <c r="I5" s="60"/>
      <c r="J5" s="61">
        <f>M13</f>
        <v>2</v>
      </c>
      <c r="K5" s="56" t="s">
        <v>4</v>
      </c>
      <c r="L5" s="57">
        <f>O13</f>
        <v>0</v>
      </c>
      <c r="M5" s="62">
        <f>O14</f>
        <v>2</v>
      </c>
      <c r="N5" s="56" t="s">
        <v>4</v>
      </c>
      <c r="O5" s="63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6</v>
      </c>
      <c r="AC5" s="9" t="s">
        <v>4</v>
      </c>
      <c r="AD5" s="10">
        <f>SUM(AA5,X5,U5,R5,O5,L5,F5)</f>
        <v>0</v>
      </c>
      <c r="AE5" s="101">
        <f>J5+D5+M5</f>
        <v>6</v>
      </c>
      <c r="AF5" s="94">
        <f>RANK(AE5,AE3:AE10)</f>
        <v>1</v>
      </c>
      <c r="AG5" s="11" t="e">
        <f t="shared" si="0"/>
        <v>#DIV/0!</v>
      </c>
    </row>
    <row r="6" spans="1:33" ht="15.75" customHeight="1" thickBot="1">
      <c r="A6" s="96"/>
      <c r="B6" s="99"/>
      <c r="C6" s="100"/>
      <c r="D6" s="64">
        <f>I4</f>
        <v>50</v>
      </c>
      <c r="E6" s="65" t="s">
        <v>4</v>
      </c>
      <c r="F6" s="66">
        <f>G4</f>
        <v>16</v>
      </c>
      <c r="G6" s="67"/>
      <c r="H6" s="68"/>
      <c r="I6" s="69"/>
      <c r="J6" s="70">
        <f>P13</f>
        <v>50</v>
      </c>
      <c r="K6" s="65" t="s">
        <v>4</v>
      </c>
      <c r="L6" s="66">
        <f>R13</f>
        <v>24</v>
      </c>
      <c r="M6" s="71">
        <f>R14</f>
        <v>50</v>
      </c>
      <c r="N6" s="65" t="s">
        <v>4</v>
      </c>
      <c r="O6" s="72">
        <f>P14</f>
        <v>21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150</v>
      </c>
      <c r="AC6" s="17" t="s">
        <v>4</v>
      </c>
      <c r="AD6" s="18">
        <f>SUM(AA6,X6,U6,R6,O6,L6,F6)</f>
        <v>61</v>
      </c>
      <c r="AE6" s="101"/>
      <c r="AF6" s="94"/>
      <c r="AG6" s="19">
        <f t="shared" si="0"/>
        <v>2.459016393442623</v>
      </c>
    </row>
    <row r="7" spans="1:33" ht="15.75" customHeight="1">
      <c r="A7" s="96" t="s">
        <v>6</v>
      </c>
      <c r="B7" s="97" t="s">
        <v>26</v>
      </c>
      <c r="C7" s="98"/>
      <c r="D7" s="4">
        <f>L3</f>
        <v>1</v>
      </c>
      <c r="E7" s="5" t="s">
        <v>4</v>
      </c>
      <c r="F7" s="6">
        <f>J3</f>
        <v>1</v>
      </c>
      <c r="G7" s="49">
        <f>L5</f>
        <v>0</v>
      </c>
      <c r="H7" s="5" t="s">
        <v>4</v>
      </c>
      <c r="I7" s="50">
        <f>J5</f>
        <v>2</v>
      </c>
      <c r="J7" s="20"/>
      <c r="K7" s="3"/>
      <c r="L7" s="21"/>
      <c r="M7" s="49">
        <f>M16</f>
        <v>2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3</v>
      </c>
      <c r="AC7" s="9" t="s">
        <v>4</v>
      </c>
      <c r="AD7" s="10">
        <f>SUM(AA7,X7,U7,R7,O7,F7,I7)</f>
        <v>3</v>
      </c>
      <c r="AE7" s="101">
        <f>G7+D7+M7</f>
        <v>3</v>
      </c>
      <c r="AF7" s="94">
        <f>RANK(AE7,AE3:AE10)</f>
        <v>2</v>
      </c>
      <c r="AG7" s="11">
        <f t="shared" si="0"/>
        <v>1</v>
      </c>
    </row>
    <row r="8" spans="1:33" ht="15.75" customHeight="1" thickBot="1">
      <c r="A8" s="96"/>
      <c r="B8" s="99"/>
      <c r="C8" s="100"/>
      <c r="D8" s="12">
        <f>L4</f>
        <v>44</v>
      </c>
      <c r="E8" s="13" t="s">
        <v>4</v>
      </c>
      <c r="F8" s="14">
        <f>J4</f>
        <v>48</v>
      </c>
      <c r="G8" s="47">
        <f>L6</f>
        <v>24</v>
      </c>
      <c r="H8" s="13" t="s">
        <v>4</v>
      </c>
      <c r="I8" s="48">
        <f>J6</f>
        <v>50</v>
      </c>
      <c r="J8" s="22"/>
      <c r="K8" s="23"/>
      <c r="L8" s="24"/>
      <c r="M8" s="47">
        <f>P16</f>
        <v>50</v>
      </c>
      <c r="N8" s="13" t="s">
        <v>4</v>
      </c>
      <c r="O8" s="15">
        <f>R16</f>
        <v>41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118</v>
      </c>
      <c r="AC8" s="17" t="s">
        <v>4</v>
      </c>
      <c r="AD8" s="18">
        <f>SUM(AA8,X8,U8,R8,O8,F8,I8)</f>
        <v>139</v>
      </c>
      <c r="AE8" s="101"/>
      <c r="AF8" s="94"/>
      <c r="AG8" s="19">
        <f t="shared" si="0"/>
        <v>0.84892086330935257</v>
      </c>
    </row>
    <row r="9" spans="1:33" ht="15.75" customHeight="1">
      <c r="A9" s="96" t="s">
        <v>7</v>
      </c>
      <c r="B9" s="97" t="s">
        <v>35</v>
      </c>
      <c r="C9" s="98"/>
      <c r="D9" s="55">
        <f>O3</f>
        <v>2</v>
      </c>
      <c r="E9" s="56" t="s">
        <v>4</v>
      </c>
      <c r="F9" s="57">
        <f>M3</f>
        <v>0</v>
      </c>
      <c r="G9" s="62">
        <f>O5</f>
        <v>0</v>
      </c>
      <c r="H9" s="56" t="s">
        <v>4</v>
      </c>
      <c r="I9" s="73">
        <f>M5</f>
        <v>2</v>
      </c>
      <c r="J9" s="61">
        <f>O7</f>
        <v>0</v>
      </c>
      <c r="K9" s="56" t="s">
        <v>4</v>
      </c>
      <c r="L9" s="57">
        <f>M7</f>
        <v>2</v>
      </c>
      <c r="M9" s="74"/>
      <c r="N9" s="75"/>
      <c r="O9" s="7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2</v>
      </c>
      <c r="AC9" s="9" t="s">
        <v>4</v>
      </c>
      <c r="AD9" s="10">
        <f>SUM(AA9,X9,U9,R9,F9,L9,I9)</f>
        <v>4</v>
      </c>
      <c r="AE9" s="101">
        <f>G9+D9+J9</f>
        <v>2</v>
      </c>
      <c r="AF9" s="94">
        <f>RANK(AE9,AE3:AE10)</f>
        <v>3</v>
      </c>
      <c r="AG9" s="11">
        <f t="shared" si="0"/>
        <v>0.5</v>
      </c>
    </row>
    <row r="10" spans="1:33" ht="15.75" customHeight="1" thickBot="1">
      <c r="A10" s="102"/>
      <c r="B10" s="99"/>
      <c r="C10" s="100"/>
      <c r="D10" s="25">
        <f>O4</f>
        <v>50</v>
      </c>
      <c r="E10" s="26" t="s">
        <v>4</v>
      </c>
      <c r="F10" s="27">
        <f>M4</f>
        <v>23</v>
      </c>
      <c r="G10" s="51">
        <f>O6</f>
        <v>21</v>
      </c>
      <c r="H10" s="26" t="s">
        <v>4</v>
      </c>
      <c r="I10" s="52">
        <f>M6</f>
        <v>50</v>
      </c>
      <c r="J10" s="25">
        <f>O8</f>
        <v>41</v>
      </c>
      <c r="K10" s="26" t="s">
        <v>4</v>
      </c>
      <c r="L10" s="27">
        <f>M8</f>
        <v>50</v>
      </c>
      <c r="M10" s="54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112</v>
      </c>
      <c r="AC10" s="17" t="s">
        <v>4</v>
      </c>
      <c r="AD10" s="18">
        <f>SUM(AA10,X10,U10,R10,F10,L10,I10)</f>
        <v>123</v>
      </c>
      <c r="AE10" s="101"/>
      <c r="AF10" s="94"/>
      <c r="AG10" s="19">
        <f t="shared" si="0"/>
        <v>0.91056910569105687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7"/>
      <c r="Z11" s="117"/>
      <c r="AA11" s="117"/>
      <c r="AB11" s="118"/>
      <c r="AC11" s="118"/>
      <c r="AD11" s="118"/>
      <c r="AF11" s="2"/>
    </row>
    <row r="12" spans="1:33" ht="15.75" customHeight="1">
      <c r="A12" s="78" t="s">
        <v>3</v>
      </c>
      <c r="B12" s="79" t="s">
        <v>17</v>
      </c>
      <c r="C12" s="95" t="str">
        <f>B3</f>
        <v>Frýdek-Místek A</v>
      </c>
      <c r="D12" s="95"/>
      <c r="E12" s="80" t="s">
        <v>16</v>
      </c>
      <c r="F12" s="95" t="str">
        <f>B9</f>
        <v>Hronov</v>
      </c>
      <c r="G12" s="95"/>
      <c r="H12" s="95"/>
      <c r="I12" s="95"/>
      <c r="J12" s="95"/>
      <c r="K12" s="95"/>
      <c r="L12" s="95"/>
      <c r="M12" s="81">
        <f t="shared" ref="M12:M17" si="1">IF(S12&gt;U12,1,0)+IF(V12&gt;X12,1,0)+IF(Y12&gt;AA12,1,0)</f>
        <v>0</v>
      </c>
      <c r="N12" s="82" t="s">
        <v>4</v>
      </c>
      <c r="O12" s="81">
        <f t="shared" ref="O12:O17" si="2">IF(U12&gt;S12,1,0)+IF(X12&gt;V12,1,0)+IF(AA12&gt;Y12,1,0)</f>
        <v>2</v>
      </c>
      <c r="P12" s="83">
        <f t="shared" ref="P12:P17" si="3">SUM(S12,V12,Y12)</f>
        <v>23</v>
      </c>
      <c r="Q12" s="84" t="s">
        <v>4</v>
      </c>
      <c r="R12" s="85">
        <f t="shared" ref="R12:R17" si="4">SUM(U12,X12,AA12)</f>
        <v>50</v>
      </c>
      <c r="S12" s="86">
        <v>14</v>
      </c>
      <c r="T12" s="87" t="s">
        <v>4</v>
      </c>
      <c r="U12" s="88">
        <v>25</v>
      </c>
      <c r="V12" s="86">
        <v>9</v>
      </c>
      <c r="W12" s="87" t="s">
        <v>4</v>
      </c>
      <c r="X12" s="88">
        <v>25</v>
      </c>
      <c r="Y12" s="89"/>
      <c r="Z12" s="77"/>
      <c r="AA12" s="90"/>
      <c r="AB12" s="36"/>
      <c r="AD12" s="37"/>
      <c r="AF12" s="2"/>
    </row>
    <row r="13" spans="1:33" ht="15" customHeight="1">
      <c r="A13" s="78" t="s">
        <v>5</v>
      </c>
      <c r="B13" s="79" t="s">
        <v>15</v>
      </c>
      <c r="C13" s="95" t="str">
        <f>B5</f>
        <v>H.Králové B</v>
      </c>
      <c r="D13" s="95"/>
      <c r="E13" s="80" t="s">
        <v>16</v>
      </c>
      <c r="F13" s="95" t="str">
        <f>B7</f>
        <v>SK Náchod A</v>
      </c>
      <c r="G13" s="95"/>
      <c r="H13" s="95"/>
      <c r="I13" s="95"/>
      <c r="J13" s="95"/>
      <c r="K13" s="95"/>
      <c r="L13" s="95"/>
      <c r="M13" s="81">
        <f t="shared" si="1"/>
        <v>2</v>
      </c>
      <c r="N13" s="82" t="s">
        <v>4</v>
      </c>
      <c r="O13" s="81">
        <f t="shared" si="2"/>
        <v>0</v>
      </c>
      <c r="P13" s="83">
        <f t="shared" si="3"/>
        <v>50</v>
      </c>
      <c r="Q13" s="84" t="s">
        <v>4</v>
      </c>
      <c r="R13" s="85">
        <f t="shared" si="4"/>
        <v>24</v>
      </c>
      <c r="S13" s="86">
        <v>25</v>
      </c>
      <c r="T13" s="87" t="s">
        <v>4</v>
      </c>
      <c r="U13" s="88">
        <v>9</v>
      </c>
      <c r="V13" s="86">
        <v>25</v>
      </c>
      <c r="W13" s="87" t="s">
        <v>4</v>
      </c>
      <c r="X13" s="88">
        <v>15</v>
      </c>
      <c r="Y13" s="89"/>
      <c r="Z13" s="77"/>
      <c r="AA13" s="90"/>
      <c r="AB13" s="36"/>
      <c r="AD13" s="37"/>
      <c r="AF13" s="2"/>
    </row>
    <row r="14" spans="1:33" ht="15" customHeight="1">
      <c r="A14" s="78" t="s">
        <v>6</v>
      </c>
      <c r="B14" s="79" t="s">
        <v>18</v>
      </c>
      <c r="C14" s="95" t="str">
        <f>B9</f>
        <v>Hronov</v>
      </c>
      <c r="D14" s="95"/>
      <c r="E14" s="80" t="s">
        <v>16</v>
      </c>
      <c r="F14" s="95" t="str">
        <f>B5</f>
        <v>H.Králové B</v>
      </c>
      <c r="G14" s="95"/>
      <c r="H14" s="95"/>
      <c r="I14" s="95"/>
      <c r="J14" s="95"/>
      <c r="K14" s="95"/>
      <c r="L14" s="95"/>
      <c r="M14" s="81">
        <f t="shared" si="1"/>
        <v>0</v>
      </c>
      <c r="N14" s="82" t="s">
        <v>4</v>
      </c>
      <c r="O14" s="81">
        <f t="shared" si="2"/>
        <v>2</v>
      </c>
      <c r="P14" s="83">
        <f t="shared" si="3"/>
        <v>21</v>
      </c>
      <c r="Q14" s="84" t="s">
        <v>4</v>
      </c>
      <c r="R14" s="85">
        <f t="shared" si="4"/>
        <v>50</v>
      </c>
      <c r="S14" s="86">
        <v>8</v>
      </c>
      <c r="T14" s="87" t="s">
        <v>4</v>
      </c>
      <c r="U14" s="88">
        <v>25</v>
      </c>
      <c r="V14" s="86">
        <v>13</v>
      </c>
      <c r="W14" s="87" t="s">
        <v>4</v>
      </c>
      <c r="X14" s="88">
        <v>25</v>
      </c>
      <c r="Y14" s="89"/>
      <c r="Z14" s="77"/>
      <c r="AA14" s="90"/>
      <c r="AB14" s="36"/>
      <c r="AD14" s="37"/>
      <c r="AF14" s="2"/>
    </row>
    <row r="15" spans="1:33" ht="15" customHeight="1">
      <c r="A15" s="78" t="s">
        <v>7</v>
      </c>
      <c r="B15" s="79" t="s">
        <v>19</v>
      </c>
      <c r="C15" s="95" t="str">
        <f>B7</f>
        <v>SK Náchod A</v>
      </c>
      <c r="D15" s="95"/>
      <c r="E15" s="80" t="s">
        <v>16</v>
      </c>
      <c r="F15" s="95" t="str">
        <f>B3</f>
        <v>Frýdek-Místek A</v>
      </c>
      <c r="G15" s="95"/>
      <c r="H15" s="95"/>
      <c r="I15" s="95"/>
      <c r="J15" s="95"/>
      <c r="K15" s="95"/>
      <c r="L15" s="95"/>
      <c r="M15" s="81">
        <f t="shared" si="1"/>
        <v>1</v>
      </c>
      <c r="N15" s="82" t="s">
        <v>4</v>
      </c>
      <c r="O15" s="81">
        <f t="shared" si="2"/>
        <v>1</v>
      </c>
      <c r="P15" s="83">
        <f t="shared" si="3"/>
        <v>44</v>
      </c>
      <c r="Q15" s="84" t="s">
        <v>4</v>
      </c>
      <c r="R15" s="85">
        <f t="shared" si="4"/>
        <v>48</v>
      </c>
      <c r="S15" s="86">
        <v>19</v>
      </c>
      <c r="T15" s="87" t="s">
        <v>4</v>
      </c>
      <c r="U15" s="88">
        <v>25</v>
      </c>
      <c r="V15" s="86">
        <v>25</v>
      </c>
      <c r="W15" s="87" t="s">
        <v>4</v>
      </c>
      <c r="X15" s="88">
        <v>23</v>
      </c>
      <c r="Y15" s="89"/>
      <c r="Z15" s="77"/>
      <c r="AA15" s="90"/>
      <c r="AB15" s="36"/>
      <c r="AD15" s="37"/>
      <c r="AF15" s="2"/>
    </row>
    <row r="16" spans="1:33" ht="15" customHeight="1">
      <c r="A16" s="78" t="s">
        <v>20</v>
      </c>
      <c r="B16" s="79" t="s">
        <v>21</v>
      </c>
      <c r="C16" s="95" t="str">
        <f>B7</f>
        <v>SK Náchod A</v>
      </c>
      <c r="D16" s="95"/>
      <c r="E16" s="80" t="s">
        <v>16</v>
      </c>
      <c r="F16" s="95" t="str">
        <f>B9</f>
        <v>Hronov</v>
      </c>
      <c r="G16" s="95"/>
      <c r="H16" s="95"/>
      <c r="I16" s="95"/>
      <c r="J16" s="95"/>
      <c r="K16" s="95"/>
      <c r="L16" s="95"/>
      <c r="M16" s="81">
        <f t="shared" si="1"/>
        <v>2</v>
      </c>
      <c r="N16" s="82" t="s">
        <v>4</v>
      </c>
      <c r="O16" s="81">
        <f t="shared" si="2"/>
        <v>0</v>
      </c>
      <c r="P16" s="83">
        <f t="shared" si="3"/>
        <v>50</v>
      </c>
      <c r="Q16" s="84" t="s">
        <v>4</v>
      </c>
      <c r="R16" s="85">
        <f t="shared" si="4"/>
        <v>41</v>
      </c>
      <c r="S16" s="86">
        <v>25</v>
      </c>
      <c r="T16" s="87" t="s">
        <v>4</v>
      </c>
      <c r="U16" s="88">
        <v>21</v>
      </c>
      <c r="V16" s="86">
        <v>25</v>
      </c>
      <c r="W16" s="87" t="s">
        <v>4</v>
      </c>
      <c r="X16" s="88">
        <v>20</v>
      </c>
      <c r="Y16" s="89"/>
      <c r="Z16" s="77"/>
      <c r="AA16" s="90"/>
      <c r="AB16" s="36"/>
      <c r="AD16" s="37"/>
      <c r="AF16" s="2"/>
    </row>
    <row r="17" spans="1:32" ht="15" customHeight="1">
      <c r="A17" s="78" t="s">
        <v>22</v>
      </c>
      <c r="B17" s="79" t="s">
        <v>23</v>
      </c>
      <c r="C17" s="95" t="str">
        <f>B3</f>
        <v>Frýdek-Místek A</v>
      </c>
      <c r="D17" s="95"/>
      <c r="E17" s="80" t="s">
        <v>16</v>
      </c>
      <c r="F17" s="95" t="str">
        <f>B5</f>
        <v>H.Králové B</v>
      </c>
      <c r="G17" s="95"/>
      <c r="H17" s="95"/>
      <c r="I17" s="95"/>
      <c r="J17" s="95"/>
      <c r="K17" s="95"/>
      <c r="L17" s="95"/>
      <c r="M17" s="81">
        <f t="shared" si="1"/>
        <v>0</v>
      </c>
      <c r="N17" s="82" t="s">
        <v>4</v>
      </c>
      <c r="O17" s="81">
        <f t="shared" si="2"/>
        <v>2</v>
      </c>
      <c r="P17" s="83">
        <f t="shared" si="3"/>
        <v>16</v>
      </c>
      <c r="Q17" s="84" t="s">
        <v>4</v>
      </c>
      <c r="R17" s="85">
        <f t="shared" si="4"/>
        <v>50</v>
      </c>
      <c r="S17" s="86">
        <v>12</v>
      </c>
      <c r="T17" s="87" t="s">
        <v>4</v>
      </c>
      <c r="U17" s="88">
        <v>25</v>
      </c>
      <c r="V17" s="86">
        <v>4</v>
      </c>
      <c r="W17" s="87" t="s">
        <v>4</v>
      </c>
      <c r="X17" s="88">
        <v>25</v>
      </c>
      <c r="Y17" s="89"/>
      <c r="Z17" s="77"/>
      <c r="AA17" s="90"/>
      <c r="AB17" s="36"/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sheetProtection sheet="1" objects="1" scenarios="1"/>
  <protectedRanges>
    <protectedRange sqref="B3:C10 S12:S17 U12:V17 X12:X17" name="Oblast1"/>
  </protectedRanges>
  <mergeCells count="48">
    <mergeCell ref="C12:D12"/>
    <mergeCell ref="F12:L12"/>
    <mergeCell ref="C13:D13"/>
    <mergeCell ref="F13:L13"/>
    <mergeCell ref="M11:O11"/>
    <mergeCell ref="P11:R11"/>
    <mergeCell ref="AB11:AD11"/>
    <mergeCell ref="C11:L11"/>
    <mergeCell ref="AF1:AF2"/>
    <mergeCell ref="A1:C1"/>
    <mergeCell ref="D1:F2"/>
    <mergeCell ref="G1:I2"/>
    <mergeCell ref="J1:L2"/>
    <mergeCell ref="A2:C2"/>
    <mergeCell ref="S1:U2"/>
    <mergeCell ref="V1:X2"/>
    <mergeCell ref="Y1:AA2"/>
    <mergeCell ref="S11:U11"/>
    <mergeCell ref="V11:X11"/>
    <mergeCell ref="Y11:AA11"/>
    <mergeCell ref="AB1:AD2"/>
    <mergeCell ref="AE1:AE2"/>
    <mergeCell ref="A3:A4"/>
    <mergeCell ref="B3:C4"/>
    <mergeCell ref="AE3:AE4"/>
    <mergeCell ref="A5:A6"/>
    <mergeCell ref="B5:C6"/>
    <mergeCell ref="AE5:AE6"/>
    <mergeCell ref="M1:O2"/>
    <mergeCell ref="P1:R2"/>
    <mergeCell ref="A7:A8"/>
    <mergeCell ref="B7:C8"/>
    <mergeCell ref="AE7:AE8"/>
    <mergeCell ref="AF7:AF8"/>
    <mergeCell ref="A9:A10"/>
    <mergeCell ref="B9:C10"/>
    <mergeCell ref="AE9:AE10"/>
    <mergeCell ref="AF9:AF10"/>
    <mergeCell ref="AF3:AF4"/>
    <mergeCell ref="C16:D16"/>
    <mergeCell ref="F16:L16"/>
    <mergeCell ref="C14:D14"/>
    <mergeCell ref="F14:L14"/>
    <mergeCell ref="C17:D17"/>
    <mergeCell ref="F17:L17"/>
    <mergeCell ref="C15:D15"/>
    <mergeCell ref="F15:L15"/>
    <mergeCell ref="AF5:AF6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8"/>
  <sheetViews>
    <sheetView zoomScaleNormal="100" zoomScaleSheetLayoutView="90" workbookViewId="0">
      <selection activeCell="AB17" sqref="AB17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Hronov</v>
      </c>
      <c r="E1" s="108"/>
      <c r="F1" s="109"/>
      <c r="G1" s="107" t="str">
        <f>B5</f>
        <v>Pečky</v>
      </c>
      <c r="H1" s="108"/>
      <c r="I1" s="109"/>
      <c r="J1" s="107" t="str">
        <f>B7</f>
        <v>Lanškroun</v>
      </c>
      <c r="K1" s="108"/>
      <c r="L1" s="109"/>
      <c r="M1" s="138"/>
      <c r="N1" s="138"/>
      <c r="O1" s="138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38"/>
      <c r="N2" s="138"/>
      <c r="O2" s="138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35</v>
      </c>
      <c r="C3" s="123"/>
      <c r="D3" s="91"/>
      <c r="E3" s="3"/>
      <c r="F3" s="3"/>
      <c r="G3" s="44">
        <f>M12</f>
        <v>2</v>
      </c>
      <c r="H3" s="45" t="s">
        <v>4</v>
      </c>
      <c r="I3" s="46">
        <f>O12</f>
        <v>0</v>
      </c>
      <c r="J3" s="4">
        <f>O11</f>
        <v>0</v>
      </c>
      <c r="K3" s="5" t="s">
        <v>4</v>
      </c>
      <c r="L3" s="7">
        <f>M11</f>
        <v>2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2</v>
      </c>
      <c r="AC3" s="9" t="s">
        <v>4</v>
      </c>
      <c r="AD3" s="10">
        <f>SUM(AA3,X3,U3,R3,O3,L3,I3)</f>
        <v>2</v>
      </c>
      <c r="AE3" s="101">
        <f>J3+G3+M3</f>
        <v>2</v>
      </c>
      <c r="AF3" s="94">
        <f>RANK(AE3,AE3:AE8)</f>
        <v>2</v>
      </c>
      <c r="AG3" s="11">
        <f t="shared" ref="AG3:AG8" si="0">AB3/AD3</f>
        <v>1</v>
      </c>
    </row>
    <row r="4" spans="1:33" ht="15.75" customHeight="1" thickBot="1">
      <c r="A4" s="96"/>
      <c r="B4" s="124"/>
      <c r="C4" s="125"/>
      <c r="D4" s="91"/>
      <c r="E4" s="3"/>
      <c r="F4" s="3"/>
      <c r="G4" s="47">
        <f>P12</f>
        <v>50</v>
      </c>
      <c r="H4" s="13" t="s">
        <v>4</v>
      </c>
      <c r="I4" s="48">
        <f>R12</f>
        <v>22</v>
      </c>
      <c r="J4" s="12">
        <f>R11</f>
        <v>48</v>
      </c>
      <c r="K4" s="13" t="s">
        <v>4</v>
      </c>
      <c r="L4" s="15">
        <f>P11</f>
        <v>52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98</v>
      </c>
      <c r="AC4" s="17" t="s">
        <v>4</v>
      </c>
      <c r="AD4" s="18">
        <f>SUM(AA4,X4,U4,R4,O4,L4,I4)</f>
        <v>74</v>
      </c>
      <c r="AE4" s="101"/>
      <c r="AF4" s="94"/>
      <c r="AG4" s="19">
        <f t="shared" si="0"/>
        <v>1.3243243243243243</v>
      </c>
    </row>
    <row r="5" spans="1:33" ht="15.75" customHeight="1">
      <c r="A5" s="96" t="s">
        <v>5</v>
      </c>
      <c r="B5" s="122" t="s">
        <v>34</v>
      </c>
      <c r="C5" s="123"/>
      <c r="D5" s="55">
        <f>I3</f>
        <v>0</v>
      </c>
      <c r="E5" s="56" t="s">
        <v>4</v>
      </c>
      <c r="F5" s="57">
        <f>G3</f>
        <v>2</v>
      </c>
      <c r="G5" s="58"/>
      <c r="H5" s="59"/>
      <c r="I5" s="60"/>
      <c r="J5" s="61">
        <f>M10</f>
        <v>0</v>
      </c>
      <c r="K5" s="56" t="s">
        <v>4</v>
      </c>
      <c r="L5" s="63">
        <f>O10</f>
        <v>2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4</v>
      </c>
      <c r="AE5" s="101">
        <f>J5+D5+M5</f>
        <v>0</v>
      </c>
      <c r="AF5" s="94">
        <f>RANK(AE5,AE3:AE8)</f>
        <v>3</v>
      </c>
      <c r="AG5" s="11">
        <f t="shared" si="0"/>
        <v>0</v>
      </c>
    </row>
    <row r="6" spans="1:33" ht="15.75" customHeight="1" thickBot="1">
      <c r="A6" s="96"/>
      <c r="B6" s="124"/>
      <c r="C6" s="125"/>
      <c r="D6" s="64">
        <f>I4</f>
        <v>22</v>
      </c>
      <c r="E6" s="65" t="s">
        <v>4</v>
      </c>
      <c r="F6" s="66">
        <f>G4</f>
        <v>50</v>
      </c>
      <c r="G6" s="67"/>
      <c r="H6" s="68"/>
      <c r="I6" s="69"/>
      <c r="J6" s="70">
        <f>P10</f>
        <v>30</v>
      </c>
      <c r="K6" s="65" t="s">
        <v>4</v>
      </c>
      <c r="L6" s="72">
        <f>R10</f>
        <v>50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52</v>
      </c>
      <c r="AC6" s="17" t="s">
        <v>4</v>
      </c>
      <c r="AD6" s="18">
        <f>SUM(AA6,X6,U6,R6,O6,L6,F6)</f>
        <v>100</v>
      </c>
      <c r="AE6" s="101"/>
      <c r="AF6" s="94"/>
      <c r="AG6" s="19">
        <f t="shared" si="0"/>
        <v>0.52</v>
      </c>
    </row>
    <row r="7" spans="1:33" ht="15.75" customHeight="1">
      <c r="A7" s="96" t="s">
        <v>6</v>
      </c>
      <c r="B7" s="122" t="s">
        <v>33</v>
      </c>
      <c r="C7" s="123"/>
      <c r="D7" s="92">
        <f>L3</f>
        <v>2</v>
      </c>
      <c r="E7" s="5" t="s">
        <v>4</v>
      </c>
      <c r="F7" s="6">
        <f>J3</f>
        <v>0</v>
      </c>
      <c r="G7" s="49">
        <f>L5</f>
        <v>2</v>
      </c>
      <c r="H7" s="5" t="s">
        <v>4</v>
      </c>
      <c r="I7" s="50">
        <f>J5</f>
        <v>0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4</v>
      </c>
      <c r="AC7" s="9" t="s">
        <v>4</v>
      </c>
      <c r="AD7" s="10">
        <f>SUM(AA7,X7,U7,R7,O7,F7,I7)</f>
        <v>0</v>
      </c>
      <c r="AE7" s="101">
        <f>G7+D7+M7</f>
        <v>4</v>
      </c>
      <c r="AF7" s="94">
        <f>RANK(AE7,AE3:AE8)</f>
        <v>1</v>
      </c>
      <c r="AG7" s="11" t="e">
        <f t="shared" si="0"/>
        <v>#DIV/0!</v>
      </c>
    </row>
    <row r="8" spans="1:33" ht="15.75" customHeight="1" thickBot="1">
      <c r="A8" s="96"/>
      <c r="B8" s="124"/>
      <c r="C8" s="125"/>
      <c r="D8" s="93">
        <f>L4</f>
        <v>52</v>
      </c>
      <c r="E8" s="26" t="s">
        <v>4</v>
      </c>
      <c r="F8" s="27">
        <f>J4</f>
        <v>48</v>
      </c>
      <c r="G8" s="51">
        <f>L6</f>
        <v>50</v>
      </c>
      <c r="H8" s="26" t="s">
        <v>4</v>
      </c>
      <c r="I8" s="52">
        <f>J6</f>
        <v>30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102</v>
      </c>
      <c r="AC8" s="17" t="s">
        <v>4</v>
      </c>
      <c r="AD8" s="18">
        <f>SUM(AA8,X8,U8,R8,O8,F8,I8)</f>
        <v>78</v>
      </c>
      <c r="AE8" s="101"/>
      <c r="AF8" s="94"/>
      <c r="AG8" s="19">
        <f t="shared" si="0"/>
        <v>1.3076923076923077</v>
      </c>
    </row>
    <row r="9" spans="1:33" ht="15.7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7"/>
      <c r="Z9" s="117"/>
      <c r="AA9" s="117"/>
      <c r="AB9" s="118"/>
      <c r="AC9" s="118"/>
      <c r="AD9" s="118"/>
      <c r="AF9" s="2"/>
    </row>
    <row r="10" spans="1:33" ht="15" customHeight="1">
      <c r="A10" s="78" t="s">
        <v>5</v>
      </c>
      <c r="B10" s="79" t="s">
        <v>15</v>
      </c>
      <c r="C10" s="95" t="str">
        <f>B5</f>
        <v>Pečky</v>
      </c>
      <c r="D10" s="95"/>
      <c r="E10" s="80" t="s">
        <v>16</v>
      </c>
      <c r="F10" s="95" t="str">
        <f>B7</f>
        <v>Lanškroun</v>
      </c>
      <c r="G10" s="95"/>
      <c r="H10" s="95"/>
      <c r="I10" s="95"/>
      <c r="J10" s="95"/>
      <c r="K10" s="95"/>
      <c r="L10" s="95"/>
      <c r="M10" s="81">
        <f>IF(S10&gt;U10,1,0)+IF(V10&gt;X10,1,0)+IF(Y10&gt;AA10,1,0)</f>
        <v>0</v>
      </c>
      <c r="N10" s="82" t="s">
        <v>4</v>
      </c>
      <c r="O10" s="81">
        <f>IF(U10&gt;S10,1,0)+IF(X10&gt;V10,1,0)+IF(AA10&gt;Y10,1,0)</f>
        <v>2</v>
      </c>
      <c r="P10" s="83">
        <f>SUM(S10,V10,Y10)</f>
        <v>30</v>
      </c>
      <c r="Q10" s="84" t="s">
        <v>4</v>
      </c>
      <c r="R10" s="85">
        <f>SUM(U10,X10,AA10)</f>
        <v>50</v>
      </c>
      <c r="S10" s="86">
        <v>9</v>
      </c>
      <c r="T10" s="87" t="s">
        <v>4</v>
      </c>
      <c r="U10" s="88">
        <v>25</v>
      </c>
      <c r="V10" s="86">
        <v>21</v>
      </c>
      <c r="W10" s="87" t="s">
        <v>4</v>
      </c>
      <c r="X10" s="88">
        <v>25</v>
      </c>
      <c r="Y10" s="89"/>
      <c r="Z10" s="77"/>
      <c r="AA10" s="90"/>
      <c r="AB10" s="36"/>
      <c r="AD10" s="37"/>
      <c r="AF10" s="2"/>
    </row>
    <row r="11" spans="1:33" ht="15" customHeight="1">
      <c r="A11" s="78" t="s">
        <v>7</v>
      </c>
      <c r="B11" s="79" t="s">
        <v>19</v>
      </c>
      <c r="C11" s="95" t="str">
        <f>B7</f>
        <v>Lanškroun</v>
      </c>
      <c r="D11" s="95"/>
      <c r="E11" s="80" t="s">
        <v>16</v>
      </c>
      <c r="F11" s="95" t="str">
        <f>B3</f>
        <v>Hronov</v>
      </c>
      <c r="G11" s="95"/>
      <c r="H11" s="95"/>
      <c r="I11" s="95"/>
      <c r="J11" s="95"/>
      <c r="K11" s="95"/>
      <c r="L11" s="95"/>
      <c r="M11" s="81">
        <f>IF(S11&gt;U11,1,0)+IF(V11&gt;X11,1,0)+IF(Y11&gt;AA11,1,0)</f>
        <v>2</v>
      </c>
      <c r="N11" s="82" t="s">
        <v>4</v>
      </c>
      <c r="O11" s="81">
        <f>IF(U11&gt;S11,1,0)+IF(X11&gt;V11,1,0)+IF(AA11&gt;Y11,1,0)</f>
        <v>0</v>
      </c>
      <c r="P11" s="83">
        <f>SUM(S11,V11,Y11)</f>
        <v>52</v>
      </c>
      <c r="Q11" s="84" t="s">
        <v>4</v>
      </c>
      <c r="R11" s="85">
        <f>SUM(U11,X11,AA11)</f>
        <v>48</v>
      </c>
      <c r="S11" s="86">
        <v>26</v>
      </c>
      <c r="T11" s="87" t="s">
        <v>4</v>
      </c>
      <c r="U11" s="88">
        <v>24</v>
      </c>
      <c r="V11" s="86">
        <v>26</v>
      </c>
      <c r="W11" s="87" t="s">
        <v>4</v>
      </c>
      <c r="X11" s="88">
        <v>24</v>
      </c>
      <c r="Y11" s="89"/>
      <c r="Z11" s="77"/>
      <c r="AA11" s="90"/>
      <c r="AB11" s="36"/>
      <c r="AD11" s="37"/>
      <c r="AF11" s="2"/>
    </row>
    <row r="12" spans="1:33" ht="15" customHeight="1">
      <c r="A12" s="78" t="s">
        <v>22</v>
      </c>
      <c r="B12" s="79" t="s">
        <v>23</v>
      </c>
      <c r="C12" s="95" t="str">
        <f>B3</f>
        <v>Hronov</v>
      </c>
      <c r="D12" s="95"/>
      <c r="E12" s="80" t="s">
        <v>16</v>
      </c>
      <c r="F12" s="95" t="str">
        <f>B5</f>
        <v>Pečky</v>
      </c>
      <c r="G12" s="95"/>
      <c r="H12" s="95"/>
      <c r="I12" s="95"/>
      <c r="J12" s="95"/>
      <c r="K12" s="95"/>
      <c r="L12" s="95"/>
      <c r="M12" s="81">
        <f>IF(S12&gt;U12,1,0)+IF(V12&gt;X12,1,0)+IF(Y12&gt;AA12,1,0)</f>
        <v>2</v>
      </c>
      <c r="N12" s="82" t="s">
        <v>4</v>
      </c>
      <c r="O12" s="81">
        <f>IF(U12&gt;S12,1,0)+IF(X12&gt;V12,1,0)+IF(AA12&gt;Y12,1,0)</f>
        <v>0</v>
      </c>
      <c r="P12" s="83">
        <f>SUM(S12,V12,Y12)</f>
        <v>50</v>
      </c>
      <c r="Q12" s="84" t="s">
        <v>4</v>
      </c>
      <c r="R12" s="85">
        <f>SUM(U12,X12,AA12)</f>
        <v>22</v>
      </c>
      <c r="S12" s="86">
        <v>25</v>
      </c>
      <c r="T12" s="87" t="s">
        <v>4</v>
      </c>
      <c r="U12" s="88">
        <v>11</v>
      </c>
      <c r="V12" s="86">
        <v>25</v>
      </c>
      <c r="W12" s="87" t="s">
        <v>4</v>
      </c>
      <c r="X12" s="88">
        <v>11</v>
      </c>
      <c r="Y12" s="89"/>
      <c r="Z12" s="77"/>
      <c r="AA12" s="90"/>
      <c r="AB12" s="36"/>
      <c r="AD12" s="37"/>
      <c r="AF12" s="2"/>
    </row>
    <row r="13" spans="1:33" ht="15" customHeight="1"/>
    <row r="14" spans="1:33" ht="15" customHeight="1"/>
    <row r="15" spans="1:33" ht="14.25" customHeight="1"/>
    <row r="16" spans="1:33" ht="15" customHeight="1"/>
    <row r="17" ht="15" customHeight="1"/>
    <row r="18" ht="15" customHeight="1"/>
  </sheetData>
  <sheetProtection sheet="1" objects="1" scenarios="1"/>
  <protectedRanges>
    <protectedRange sqref="B3:C8 X10:X12 S10:S12 U10:V12" name="Oblast1"/>
  </protectedRanges>
  <mergeCells count="38"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  <mergeCell ref="AF1:AF2"/>
    <mergeCell ref="A3:A4"/>
    <mergeCell ref="B3:C4"/>
    <mergeCell ref="AE3:AE4"/>
    <mergeCell ref="AF3:AF4"/>
    <mergeCell ref="A5:A6"/>
    <mergeCell ref="B5:C6"/>
    <mergeCell ref="AE5:AE6"/>
    <mergeCell ref="AF5:AF6"/>
    <mergeCell ref="A7:A8"/>
    <mergeCell ref="B7:C8"/>
    <mergeCell ref="AE7:AE8"/>
    <mergeCell ref="AF7:AF8"/>
    <mergeCell ref="C9:L9"/>
    <mergeCell ref="M9:O9"/>
    <mergeCell ref="P9:R9"/>
    <mergeCell ref="S9:U9"/>
    <mergeCell ref="V9:X9"/>
    <mergeCell ref="Y9:AA9"/>
    <mergeCell ref="AB9:AD9"/>
    <mergeCell ref="C10:D10"/>
    <mergeCell ref="F10:L10"/>
    <mergeCell ref="C11:D11"/>
    <mergeCell ref="F11:L11"/>
    <mergeCell ref="C12:D12"/>
    <mergeCell ref="F12:L12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"/>
  <sheetViews>
    <sheetView workbookViewId="0">
      <selection activeCell="AE3" sqref="AE3:AE4"/>
    </sheetView>
  </sheetViews>
  <sheetFormatPr defaultRowHeight="19.5"/>
  <cols>
    <col min="1" max="1" width="2.42578125" style="2" customWidth="1"/>
    <col min="2" max="2" width="3.140625" style="2" customWidth="1"/>
    <col min="3" max="3" width="26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51.75" customHeight="1">
      <c r="A1" s="136" t="s">
        <v>24</v>
      </c>
      <c r="B1" s="137"/>
      <c r="C1" s="137"/>
      <c r="D1" s="128">
        <f>B3</f>
        <v>0</v>
      </c>
      <c r="E1" s="129"/>
      <c r="F1" s="130"/>
      <c r="G1" s="128">
        <f>B5</f>
        <v>0</v>
      </c>
      <c r="H1" s="129"/>
      <c r="I1" s="130"/>
      <c r="J1" s="128">
        <f>B7</f>
        <v>0</v>
      </c>
      <c r="K1" s="129"/>
      <c r="L1" s="130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34.700000000000003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9.899999999999999" customHeight="1">
      <c r="A3" s="96" t="s">
        <v>3</v>
      </c>
      <c r="B3" s="97"/>
      <c r="C3" s="98"/>
      <c r="D3" s="3"/>
      <c r="E3" s="3"/>
      <c r="F3" s="3"/>
      <c r="G3" s="4">
        <f>M12</f>
        <v>0</v>
      </c>
      <c r="H3" s="5" t="s">
        <v>4</v>
      </c>
      <c r="I3" s="6">
        <f>O12</f>
        <v>0</v>
      </c>
      <c r="J3" s="4">
        <f>O11</f>
        <v>0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8" si="0">AB3/AD3</f>
        <v>#DIV/0!</v>
      </c>
    </row>
    <row r="4" spans="1:33" ht="19.899999999999999" customHeight="1" thickBot="1">
      <c r="A4" s="96"/>
      <c r="B4" s="99"/>
      <c r="C4" s="100"/>
      <c r="D4" s="3"/>
      <c r="E4" s="3"/>
      <c r="F4" s="3"/>
      <c r="G4" s="12">
        <f>P12</f>
        <v>0</v>
      </c>
      <c r="H4" s="13" t="s">
        <v>4</v>
      </c>
      <c r="I4" s="14">
        <f>R12</f>
        <v>0</v>
      </c>
      <c r="J4" s="12">
        <f>R11</f>
        <v>0</v>
      </c>
      <c r="K4" s="13" t="s">
        <v>4</v>
      </c>
      <c r="L4" s="15">
        <f>P11</f>
        <v>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9.899999999999999" customHeight="1">
      <c r="A5" s="96" t="s">
        <v>5</v>
      </c>
      <c r="B5" s="97"/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M10</f>
        <v>0</v>
      </c>
      <c r="K5" s="5" t="s">
        <v>4</v>
      </c>
      <c r="L5" s="7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9.899999999999999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P10</f>
        <v>0</v>
      </c>
      <c r="K6" s="13" t="s">
        <v>4</v>
      </c>
      <c r="L6" s="15">
        <f>R10</f>
        <v>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9.899999999999999" customHeight="1">
      <c r="A7" s="96" t="s">
        <v>6</v>
      </c>
      <c r="B7" s="97"/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9.899999999999999" customHeight="1" thickBot="1">
      <c r="A8" s="102"/>
      <c r="B8" s="99"/>
      <c r="C8" s="100"/>
      <c r="D8" s="25">
        <f>L4</f>
        <v>0</v>
      </c>
      <c r="E8" s="26" t="s">
        <v>4</v>
      </c>
      <c r="F8" s="27">
        <f>J4</f>
        <v>0</v>
      </c>
      <c r="G8" s="25">
        <f>L6</f>
        <v>0</v>
      </c>
      <c r="H8" s="26" t="s">
        <v>4</v>
      </c>
      <c r="I8" s="27">
        <f>J6</f>
        <v>0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6" t="s">
        <v>14</v>
      </c>
      <c r="Z9" s="116"/>
      <c r="AA9" s="116"/>
      <c r="AB9" s="118"/>
      <c r="AC9" s="118"/>
      <c r="AD9" s="118"/>
      <c r="AF9" s="2"/>
    </row>
    <row r="10" spans="1:33" ht="15" customHeight="1">
      <c r="A10" s="1" t="s">
        <v>3</v>
      </c>
      <c r="B10" s="32" t="s">
        <v>15</v>
      </c>
      <c r="C10" s="139">
        <f>B5</f>
        <v>0</v>
      </c>
      <c r="D10" s="139"/>
      <c r="E10" s="43" t="s">
        <v>16</v>
      </c>
      <c r="F10" s="139">
        <f>B7</f>
        <v>0</v>
      </c>
      <c r="G10" s="139"/>
      <c r="H10" s="139"/>
      <c r="I10" s="139"/>
      <c r="J10" s="139"/>
      <c r="K10" s="139"/>
      <c r="L10" s="139"/>
      <c r="M10" s="34">
        <f>IF(S10&gt;U10,1,0)+IF(V10&gt;X10,1,0)+IF(Y10&gt;AA10,1,0)</f>
        <v>0</v>
      </c>
      <c r="N10" s="35" t="s">
        <v>4</v>
      </c>
      <c r="O10" s="34">
        <f>IF(U10&gt;S10,1,0)+IF(X10&gt;V10,1,0)+IF(AA10&gt;Y10,1,0)</f>
        <v>0</v>
      </c>
      <c r="P10" s="36">
        <f>SUM(S10,V10,Y10)</f>
        <v>0</v>
      </c>
      <c r="Q10" s="2" t="s">
        <v>4</v>
      </c>
      <c r="R10" s="37">
        <f>SUM(U10,X10,AA10)</f>
        <v>0</v>
      </c>
      <c r="S10" s="39"/>
      <c r="T10" s="40" t="s">
        <v>4</v>
      </c>
      <c r="U10" s="41"/>
      <c r="V10" s="39"/>
      <c r="W10" s="40" t="s">
        <v>4</v>
      </c>
      <c r="X10" s="41"/>
      <c r="Y10" s="39"/>
      <c r="Z10" s="40" t="s">
        <v>4</v>
      </c>
      <c r="AA10" s="41"/>
      <c r="AB10" s="36">
        <v>1</v>
      </c>
      <c r="AD10" s="37"/>
      <c r="AF10" s="2"/>
    </row>
    <row r="11" spans="1:33" ht="15" customHeight="1">
      <c r="A11" s="1" t="s">
        <v>5</v>
      </c>
      <c r="B11" s="32" t="s">
        <v>19</v>
      </c>
      <c r="C11" s="139">
        <f>B7</f>
        <v>0</v>
      </c>
      <c r="D11" s="139"/>
      <c r="E11" s="43" t="s">
        <v>16</v>
      </c>
      <c r="F11" s="139">
        <f>B3</f>
        <v>0</v>
      </c>
      <c r="G11" s="139"/>
      <c r="H11" s="139"/>
      <c r="I11" s="139"/>
      <c r="J11" s="139"/>
      <c r="K11" s="139"/>
      <c r="L11" s="139"/>
      <c r="M11" s="34">
        <f>IF(S11&gt;U11,1,0)+IF(V11&gt;X11,1,0)+IF(Y11&gt;AA11,1,0)</f>
        <v>0</v>
      </c>
      <c r="N11" s="35" t="s">
        <v>4</v>
      </c>
      <c r="O11" s="34">
        <f>IF(U11&gt;S11,1,0)+IF(X11&gt;V11,1,0)+IF(AA11&gt;Y11,1,0)</f>
        <v>0</v>
      </c>
      <c r="P11" s="36">
        <f>SUM(S11,V11,Y11)</f>
        <v>0</v>
      </c>
      <c r="Q11" s="2" t="s">
        <v>4</v>
      </c>
      <c r="R11" s="37">
        <f>SUM(U11,X11,AA11)</f>
        <v>0</v>
      </c>
      <c r="S11" s="39"/>
      <c r="T11" s="40" t="s">
        <v>4</v>
      </c>
      <c r="U11" s="41"/>
      <c r="V11" s="39"/>
      <c r="W11" s="40" t="s">
        <v>4</v>
      </c>
      <c r="X11" s="41"/>
      <c r="Y11" s="39"/>
      <c r="Z11" s="40" t="s">
        <v>4</v>
      </c>
      <c r="AA11" s="41"/>
      <c r="AB11" s="36">
        <v>2</v>
      </c>
      <c r="AD11" s="37"/>
      <c r="AF11" s="2"/>
    </row>
    <row r="12" spans="1:33" ht="15" customHeight="1">
      <c r="A12" s="1" t="s">
        <v>6</v>
      </c>
      <c r="B12" s="32" t="s">
        <v>23</v>
      </c>
      <c r="C12" s="139">
        <f>B3</f>
        <v>0</v>
      </c>
      <c r="D12" s="139"/>
      <c r="E12" s="43" t="s">
        <v>16</v>
      </c>
      <c r="F12" s="139">
        <f>B5</f>
        <v>0</v>
      </c>
      <c r="G12" s="139"/>
      <c r="H12" s="139"/>
      <c r="I12" s="139"/>
      <c r="J12" s="139"/>
      <c r="K12" s="139"/>
      <c r="L12" s="139"/>
      <c r="M12" s="34">
        <f>IF(S12&gt;U12,1,0)+IF(V12&gt;X12,1,0)+IF(Y12&gt;AA12,1,0)</f>
        <v>0</v>
      </c>
      <c r="N12" s="35" t="s">
        <v>4</v>
      </c>
      <c r="O12" s="34">
        <f>IF(U12&gt;S12,1,0)+IF(X12&gt;V12,1,0)+IF(AA12&gt;Y12,1,0)</f>
        <v>0</v>
      </c>
      <c r="P12" s="36">
        <f>SUM(S12,V12,Y12)</f>
        <v>0</v>
      </c>
      <c r="Q12" s="2" t="s">
        <v>4</v>
      </c>
      <c r="R12" s="37">
        <f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3</v>
      </c>
      <c r="AD12" s="37"/>
      <c r="AF12" s="2"/>
    </row>
  </sheetData>
  <mergeCells count="38">
    <mergeCell ref="AB9:AD9"/>
    <mergeCell ref="C10:D10"/>
    <mergeCell ref="F10:L10"/>
    <mergeCell ref="C11:D11"/>
    <mergeCell ref="F11:L11"/>
    <mergeCell ref="C12:D12"/>
    <mergeCell ref="F12:L12"/>
    <mergeCell ref="A7:A8"/>
    <mergeCell ref="B7:C8"/>
    <mergeCell ref="AE7:AE8"/>
    <mergeCell ref="AF7:AF8"/>
    <mergeCell ref="C9:L9"/>
    <mergeCell ref="M9:O9"/>
    <mergeCell ref="P9:R9"/>
    <mergeCell ref="S9:U9"/>
    <mergeCell ref="V9:X9"/>
    <mergeCell ref="Y9:AA9"/>
    <mergeCell ref="A3:A4"/>
    <mergeCell ref="B3:C4"/>
    <mergeCell ref="AE3:AE4"/>
    <mergeCell ref="AF3:AF4"/>
    <mergeCell ref="A5:A6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D1:F2"/>
    <mergeCell ref="G1:I2"/>
    <mergeCell ref="J1:L2"/>
    <mergeCell ref="M1:O2"/>
    <mergeCell ref="P1:R2"/>
    <mergeCell ref="A2:C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8"/>
  <sheetViews>
    <sheetView zoomScaleNormal="100" zoomScaleSheetLayoutView="90" workbookViewId="0">
      <selection activeCell="X12" sqref="X12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Frýdek-Místek A</v>
      </c>
      <c r="E1" s="108"/>
      <c r="F1" s="109"/>
      <c r="G1" s="107" t="str">
        <f>B5</f>
        <v>SK Náchod B</v>
      </c>
      <c r="H1" s="108"/>
      <c r="I1" s="109"/>
      <c r="J1" s="107">
        <f>B7</f>
        <v>0</v>
      </c>
      <c r="K1" s="108"/>
      <c r="L1" s="109"/>
      <c r="M1" s="138"/>
      <c r="N1" s="138"/>
      <c r="O1" s="138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38"/>
      <c r="N2" s="138"/>
      <c r="O2" s="138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27</v>
      </c>
      <c r="C3" s="123"/>
      <c r="D3" s="91"/>
      <c r="E3" s="3"/>
      <c r="F3" s="3"/>
      <c r="G3" s="44">
        <f>M12</f>
        <v>2</v>
      </c>
      <c r="H3" s="45" t="s">
        <v>4</v>
      </c>
      <c r="I3" s="46">
        <f>O12</f>
        <v>0</v>
      </c>
      <c r="J3" s="4">
        <f>O11</f>
        <v>0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2</v>
      </c>
      <c r="AC3" s="9" t="s">
        <v>4</v>
      </c>
      <c r="AD3" s="10">
        <f>SUM(AA3,X3,U3,R3,O3,L3,I3)</f>
        <v>0</v>
      </c>
      <c r="AE3" s="101">
        <f>J3+G3+M3</f>
        <v>2</v>
      </c>
      <c r="AF3" s="94">
        <f>RANK(AE3,AE3:AE8)</f>
        <v>1</v>
      </c>
      <c r="AG3" s="11" t="e">
        <f t="shared" ref="AG3:AG8" si="0">AB3/AD3</f>
        <v>#DIV/0!</v>
      </c>
    </row>
    <row r="4" spans="1:33" ht="15.75" customHeight="1" thickBot="1">
      <c r="A4" s="96"/>
      <c r="B4" s="124"/>
      <c r="C4" s="125"/>
      <c r="D4" s="91"/>
      <c r="E4" s="3"/>
      <c r="F4" s="3"/>
      <c r="G4" s="47">
        <f>P12</f>
        <v>51</v>
      </c>
      <c r="H4" s="13" t="s">
        <v>4</v>
      </c>
      <c r="I4" s="48">
        <f>R12</f>
        <v>33</v>
      </c>
      <c r="J4" s="12">
        <f>R11</f>
        <v>0</v>
      </c>
      <c r="K4" s="13" t="s">
        <v>4</v>
      </c>
      <c r="L4" s="15">
        <f>P11</f>
        <v>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51</v>
      </c>
      <c r="AC4" s="17" t="s">
        <v>4</v>
      </c>
      <c r="AD4" s="18">
        <f>SUM(AA4,X4,U4,R4,O4,L4,I4)</f>
        <v>33</v>
      </c>
      <c r="AE4" s="101"/>
      <c r="AF4" s="94"/>
      <c r="AG4" s="19">
        <f t="shared" si="0"/>
        <v>1.5454545454545454</v>
      </c>
    </row>
    <row r="5" spans="1:33" ht="15.75" customHeight="1">
      <c r="A5" s="96" t="s">
        <v>5</v>
      </c>
      <c r="B5" s="122" t="s">
        <v>25</v>
      </c>
      <c r="C5" s="123"/>
      <c r="D5" s="55">
        <f>I3</f>
        <v>0</v>
      </c>
      <c r="E5" s="56" t="s">
        <v>4</v>
      </c>
      <c r="F5" s="57">
        <f>G3</f>
        <v>2</v>
      </c>
      <c r="G5" s="58"/>
      <c r="H5" s="59"/>
      <c r="I5" s="60"/>
      <c r="J5" s="61">
        <f>M10</f>
        <v>0</v>
      </c>
      <c r="K5" s="56" t="s">
        <v>4</v>
      </c>
      <c r="L5" s="63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2</v>
      </c>
      <c r="AE5" s="101">
        <f>J5+D5+M5</f>
        <v>0</v>
      </c>
      <c r="AF5" s="94">
        <f>RANK(AE5,AE3:AE8)</f>
        <v>2</v>
      </c>
      <c r="AG5" s="11">
        <f t="shared" si="0"/>
        <v>0</v>
      </c>
    </row>
    <row r="6" spans="1:33" ht="15.75" customHeight="1" thickBot="1">
      <c r="A6" s="96"/>
      <c r="B6" s="124"/>
      <c r="C6" s="125"/>
      <c r="D6" s="64">
        <f>I4</f>
        <v>33</v>
      </c>
      <c r="E6" s="65" t="s">
        <v>4</v>
      </c>
      <c r="F6" s="66">
        <f>G4</f>
        <v>51</v>
      </c>
      <c r="G6" s="67"/>
      <c r="H6" s="68"/>
      <c r="I6" s="69"/>
      <c r="J6" s="70">
        <f>P10</f>
        <v>0</v>
      </c>
      <c r="K6" s="65" t="s">
        <v>4</v>
      </c>
      <c r="L6" s="72">
        <f>R10</f>
        <v>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33</v>
      </c>
      <c r="AC6" s="17" t="s">
        <v>4</v>
      </c>
      <c r="AD6" s="18">
        <f>SUM(AA6,X6,U6,R6,O6,L6,F6)</f>
        <v>51</v>
      </c>
      <c r="AE6" s="101"/>
      <c r="AF6" s="94"/>
      <c r="AG6" s="19">
        <f t="shared" si="0"/>
        <v>0.6470588235294118</v>
      </c>
    </row>
    <row r="7" spans="1:33" ht="15.75" customHeight="1">
      <c r="A7" s="96" t="s">
        <v>6</v>
      </c>
      <c r="B7" s="122"/>
      <c r="C7" s="123"/>
      <c r="D7" s="92">
        <f>L3</f>
        <v>0</v>
      </c>
      <c r="E7" s="5" t="s">
        <v>4</v>
      </c>
      <c r="F7" s="6">
        <f>J3</f>
        <v>0</v>
      </c>
      <c r="G7" s="49">
        <f>L5</f>
        <v>0</v>
      </c>
      <c r="H7" s="5" t="s">
        <v>4</v>
      </c>
      <c r="I7" s="50">
        <f>J5</f>
        <v>0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>
        <f>G7+D7+M7</f>
        <v>0</v>
      </c>
      <c r="AF7" s="94">
        <f>RANK(AE7,AE3:AE8)</f>
        <v>2</v>
      </c>
      <c r="AG7" s="11" t="e">
        <f t="shared" si="0"/>
        <v>#DIV/0!</v>
      </c>
    </row>
    <row r="8" spans="1:33" ht="15.75" customHeight="1" thickBot="1">
      <c r="A8" s="96"/>
      <c r="B8" s="124"/>
      <c r="C8" s="125"/>
      <c r="D8" s="93">
        <f>L4</f>
        <v>0</v>
      </c>
      <c r="E8" s="26" t="s">
        <v>4</v>
      </c>
      <c r="F8" s="27">
        <f>J4</f>
        <v>0</v>
      </c>
      <c r="G8" s="51">
        <f>L6</f>
        <v>0</v>
      </c>
      <c r="H8" s="26" t="s">
        <v>4</v>
      </c>
      <c r="I8" s="52">
        <f>J6</f>
        <v>0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94"/>
      <c r="AG8" s="19" t="e">
        <f t="shared" si="0"/>
        <v>#DIV/0!</v>
      </c>
    </row>
    <row r="9" spans="1:33" ht="15.7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7"/>
      <c r="Z9" s="117"/>
      <c r="AA9" s="117"/>
      <c r="AB9" s="118"/>
      <c r="AC9" s="118"/>
      <c r="AD9" s="118"/>
      <c r="AF9" s="2"/>
    </row>
    <row r="10" spans="1:33" ht="15" customHeight="1">
      <c r="A10" s="78" t="s">
        <v>5</v>
      </c>
      <c r="B10" s="79" t="s">
        <v>15</v>
      </c>
      <c r="C10" s="95" t="str">
        <f>B5</f>
        <v>SK Náchod B</v>
      </c>
      <c r="D10" s="95"/>
      <c r="E10" s="80" t="s">
        <v>16</v>
      </c>
      <c r="F10" s="95">
        <f>B7</f>
        <v>0</v>
      </c>
      <c r="G10" s="95"/>
      <c r="H10" s="95"/>
      <c r="I10" s="95"/>
      <c r="J10" s="95"/>
      <c r="K10" s="95"/>
      <c r="L10" s="95"/>
      <c r="M10" s="81">
        <f>IF(S10&gt;U10,1,0)+IF(V10&gt;X10,1,0)+IF(Y10&gt;AA10,1,0)</f>
        <v>0</v>
      </c>
      <c r="N10" s="82" t="s">
        <v>4</v>
      </c>
      <c r="O10" s="81">
        <f>IF(U10&gt;S10,1,0)+IF(X10&gt;V10,1,0)+IF(AA10&gt;Y10,1,0)</f>
        <v>0</v>
      </c>
      <c r="P10" s="83">
        <f>SUM(S10,V10,Y10)</f>
        <v>0</v>
      </c>
      <c r="Q10" s="84" t="s">
        <v>4</v>
      </c>
      <c r="R10" s="85">
        <f>SUM(U10,X10,AA10)</f>
        <v>0</v>
      </c>
      <c r="S10" s="86"/>
      <c r="T10" s="87" t="s">
        <v>4</v>
      </c>
      <c r="U10" s="88"/>
      <c r="V10" s="86"/>
      <c r="W10" s="87" t="s">
        <v>4</v>
      </c>
      <c r="X10" s="88"/>
      <c r="Y10" s="89"/>
      <c r="Z10" s="77"/>
      <c r="AA10" s="90"/>
      <c r="AB10" s="36"/>
      <c r="AD10" s="37"/>
      <c r="AF10" s="2"/>
    </row>
    <row r="11" spans="1:33" ht="15" customHeight="1">
      <c r="A11" s="78" t="s">
        <v>7</v>
      </c>
      <c r="B11" s="79" t="s">
        <v>19</v>
      </c>
      <c r="C11" s="95">
        <f>B7</f>
        <v>0</v>
      </c>
      <c r="D11" s="95"/>
      <c r="E11" s="80" t="s">
        <v>16</v>
      </c>
      <c r="F11" s="95" t="str">
        <f>B3</f>
        <v>Frýdek-Místek A</v>
      </c>
      <c r="G11" s="95"/>
      <c r="H11" s="95"/>
      <c r="I11" s="95"/>
      <c r="J11" s="95"/>
      <c r="K11" s="95"/>
      <c r="L11" s="95"/>
      <c r="M11" s="81">
        <f>IF(S11&gt;U11,1,0)+IF(V11&gt;X11,1,0)+IF(Y11&gt;AA11,1,0)</f>
        <v>0</v>
      </c>
      <c r="N11" s="82" t="s">
        <v>4</v>
      </c>
      <c r="O11" s="81">
        <f>IF(U11&gt;S11,1,0)+IF(X11&gt;V11,1,0)+IF(AA11&gt;Y11,1,0)</f>
        <v>0</v>
      </c>
      <c r="P11" s="83">
        <f>SUM(S11,V11,Y11)</f>
        <v>0</v>
      </c>
      <c r="Q11" s="84" t="s">
        <v>4</v>
      </c>
      <c r="R11" s="85">
        <f>SUM(U11,X11,AA11)</f>
        <v>0</v>
      </c>
      <c r="S11" s="86"/>
      <c r="T11" s="87" t="s">
        <v>4</v>
      </c>
      <c r="U11" s="88"/>
      <c r="V11" s="86"/>
      <c r="W11" s="87" t="s">
        <v>4</v>
      </c>
      <c r="X11" s="88"/>
      <c r="Y11" s="89"/>
      <c r="Z11" s="77"/>
      <c r="AA11" s="90"/>
      <c r="AB11" s="36"/>
      <c r="AD11" s="37"/>
      <c r="AF11" s="2"/>
    </row>
    <row r="12" spans="1:33" ht="15" customHeight="1">
      <c r="A12" s="78" t="s">
        <v>22</v>
      </c>
      <c r="B12" s="79" t="s">
        <v>23</v>
      </c>
      <c r="C12" s="95" t="str">
        <f>B3</f>
        <v>Frýdek-Místek A</v>
      </c>
      <c r="D12" s="95"/>
      <c r="E12" s="80" t="s">
        <v>16</v>
      </c>
      <c r="F12" s="95" t="str">
        <f>B5</f>
        <v>SK Náchod B</v>
      </c>
      <c r="G12" s="95"/>
      <c r="H12" s="95"/>
      <c r="I12" s="95"/>
      <c r="J12" s="95"/>
      <c r="K12" s="95"/>
      <c r="L12" s="95"/>
      <c r="M12" s="81">
        <f>IF(S12&gt;U12,1,0)+IF(V12&gt;X12,1,0)+IF(Y12&gt;AA12,1,0)</f>
        <v>2</v>
      </c>
      <c r="N12" s="82" t="s">
        <v>4</v>
      </c>
      <c r="O12" s="81">
        <f>IF(U12&gt;S12,1,0)+IF(X12&gt;V12,1,0)+IF(AA12&gt;Y12,1,0)</f>
        <v>0</v>
      </c>
      <c r="P12" s="83">
        <f>SUM(S12,V12,Y12)</f>
        <v>51</v>
      </c>
      <c r="Q12" s="84" t="s">
        <v>4</v>
      </c>
      <c r="R12" s="85">
        <f>SUM(U12,X12,AA12)</f>
        <v>33</v>
      </c>
      <c r="S12" s="86">
        <v>25</v>
      </c>
      <c r="T12" s="87" t="s">
        <v>4</v>
      </c>
      <c r="U12" s="88">
        <v>9</v>
      </c>
      <c r="V12" s="86">
        <v>26</v>
      </c>
      <c r="W12" s="87" t="s">
        <v>4</v>
      </c>
      <c r="X12" s="88">
        <v>24</v>
      </c>
      <c r="Y12" s="89"/>
      <c r="Z12" s="77"/>
      <c r="AA12" s="90"/>
      <c r="AB12" s="36"/>
      <c r="AD12" s="37"/>
      <c r="AF12" s="2"/>
    </row>
    <row r="13" spans="1:33" ht="15" customHeight="1"/>
    <row r="14" spans="1:33" ht="15" customHeight="1"/>
    <row r="15" spans="1:33" ht="14.25" customHeight="1"/>
    <row r="16" spans="1:33" ht="15" customHeight="1"/>
    <row r="17" ht="15" customHeight="1"/>
    <row r="18" ht="15" customHeight="1"/>
  </sheetData>
  <sheetProtection sheet="1" objects="1" scenarios="1"/>
  <protectedRanges>
    <protectedRange sqref="B3:C8 X10:X12 S10:S12 U10:V12" name="Oblast1"/>
  </protectedRanges>
  <mergeCells count="38"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  <mergeCell ref="AF1:AF2"/>
    <mergeCell ref="A3:A4"/>
    <mergeCell ref="B3:C4"/>
    <mergeCell ref="AE3:AE4"/>
    <mergeCell ref="AF3:AF4"/>
    <mergeCell ref="A5:A6"/>
    <mergeCell ref="B5:C6"/>
    <mergeCell ref="AE5:AE6"/>
    <mergeCell ref="AF5:AF6"/>
    <mergeCell ref="A7:A8"/>
    <mergeCell ref="B7:C8"/>
    <mergeCell ref="AE7:AE8"/>
    <mergeCell ref="AF7:AF8"/>
    <mergeCell ref="C9:L9"/>
    <mergeCell ref="M9:O9"/>
    <mergeCell ref="P9:R9"/>
    <mergeCell ref="S9:U9"/>
    <mergeCell ref="V9:X9"/>
    <mergeCell ref="Y9:AA9"/>
    <mergeCell ref="AB9:AD9"/>
    <mergeCell ref="C10:D10"/>
    <mergeCell ref="F10:L10"/>
    <mergeCell ref="C11:D11"/>
    <mergeCell ref="F11:L11"/>
    <mergeCell ref="C12:D12"/>
    <mergeCell ref="F12:L12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2"/>
  <sheetViews>
    <sheetView workbookViewId="0">
      <selection activeCell="AE3" sqref="AE3:AE4"/>
    </sheetView>
  </sheetViews>
  <sheetFormatPr defaultRowHeight="19.5"/>
  <cols>
    <col min="1" max="1" width="2.42578125" style="2" customWidth="1"/>
    <col min="2" max="2" width="3.140625" style="2" customWidth="1"/>
    <col min="3" max="3" width="26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51.75" customHeight="1">
      <c r="A1" s="136" t="s">
        <v>24</v>
      </c>
      <c r="B1" s="137"/>
      <c r="C1" s="137"/>
      <c r="D1" s="128">
        <f>B3</f>
        <v>0</v>
      </c>
      <c r="E1" s="129"/>
      <c r="F1" s="130"/>
      <c r="G1" s="128">
        <f>B5</f>
        <v>0</v>
      </c>
      <c r="H1" s="129"/>
      <c r="I1" s="130"/>
      <c r="J1" s="128">
        <f>B7</f>
        <v>0</v>
      </c>
      <c r="K1" s="129"/>
      <c r="L1" s="130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34.700000000000003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9.899999999999999" customHeight="1">
      <c r="A3" s="96" t="s">
        <v>3</v>
      </c>
      <c r="B3" s="97"/>
      <c r="C3" s="98"/>
      <c r="D3" s="3"/>
      <c r="E3" s="3"/>
      <c r="F3" s="3"/>
      <c r="G3" s="4">
        <f>M12</f>
        <v>0</v>
      </c>
      <c r="H3" s="5" t="s">
        <v>4</v>
      </c>
      <c r="I3" s="6">
        <f>O12</f>
        <v>0</v>
      </c>
      <c r="J3" s="4">
        <f>O11</f>
        <v>0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8" si="0">AB3/AD3</f>
        <v>#DIV/0!</v>
      </c>
    </row>
    <row r="4" spans="1:33" ht="19.899999999999999" customHeight="1" thickBot="1">
      <c r="A4" s="96"/>
      <c r="B4" s="99"/>
      <c r="C4" s="100"/>
      <c r="D4" s="3"/>
      <c r="E4" s="3"/>
      <c r="F4" s="3"/>
      <c r="G4" s="12">
        <f>P12</f>
        <v>0</v>
      </c>
      <c r="H4" s="13" t="s">
        <v>4</v>
      </c>
      <c r="I4" s="14">
        <f>R12</f>
        <v>0</v>
      </c>
      <c r="J4" s="12">
        <f>R11</f>
        <v>0</v>
      </c>
      <c r="K4" s="13" t="s">
        <v>4</v>
      </c>
      <c r="L4" s="15">
        <f>P11</f>
        <v>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9.899999999999999" customHeight="1">
      <c r="A5" s="96" t="s">
        <v>5</v>
      </c>
      <c r="B5" s="97"/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M10</f>
        <v>0</v>
      </c>
      <c r="K5" s="5" t="s">
        <v>4</v>
      </c>
      <c r="L5" s="7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9.899999999999999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P10</f>
        <v>0</v>
      </c>
      <c r="K6" s="13" t="s">
        <v>4</v>
      </c>
      <c r="L6" s="15">
        <f>R10</f>
        <v>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9.899999999999999" customHeight="1">
      <c r="A7" s="96" t="s">
        <v>6</v>
      </c>
      <c r="B7" s="97"/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9.899999999999999" customHeight="1" thickBot="1">
      <c r="A8" s="102"/>
      <c r="B8" s="99"/>
      <c r="C8" s="100"/>
      <c r="D8" s="25">
        <f>L4</f>
        <v>0</v>
      </c>
      <c r="E8" s="26" t="s">
        <v>4</v>
      </c>
      <c r="F8" s="27">
        <f>J4</f>
        <v>0</v>
      </c>
      <c r="G8" s="25">
        <f>L6</f>
        <v>0</v>
      </c>
      <c r="H8" s="26" t="s">
        <v>4</v>
      </c>
      <c r="I8" s="27">
        <f>J6</f>
        <v>0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6" t="s">
        <v>14</v>
      </c>
      <c r="Z9" s="116"/>
      <c r="AA9" s="116"/>
      <c r="AB9" s="118"/>
      <c r="AC9" s="118"/>
      <c r="AD9" s="118"/>
      <c r="AF9" s="2"/>
    </row>
    <row r="10" spans="1:33" ht="15" customHeight="1">
      <c r="A10" s="1" t="s">
        <v>3</v>
      </c>
      <c r="B10" s="32" t="s">
        <v>15</v>
      </c>
      <c r="C10" s="139">
        <f>B5</f>
        <v>0</v>
      </c>
      <c r="D10" s="139"/>
      <c r="E10" s="43" t="s">
        <v>16</v>
      </c>
      <c r="F10" s="139">
        <f>B7</f>
        <v>0</v>
      </c>
      <c r="G10" s="139"/>
      <c r="H10" s="139"/>
      <c r="I10" s="139"/>
      <c r="J10" s="139"/>
      <c r="K10" s="139"/>
      <c r="L10" s="139"/>
      <c r="M10" s="34">
        <f>IF(S10&gt;U10,1,0)+IF(V10&gt;X10,1,0)+IF(Y10&gt;AA10,1,0)</f>
        <v>0</v>
      </c>
      <c r="N10" s="35" t="s">
        <v>4</v>
      </c>
      <c r="O10" s="34">
        <f>IF(U10&gt;S10,1,0)+IF(X10&gt;V10,1,0)+IF(AA10&gt;Y10,1,0)</f>
        <v>0</v>
      </c>
      <c r="P10" s="36">
        <f>SUM(S10,V10,Y10)</f>
        <v>0</v>
      </c>
      <c r="Q10" s="2" t="s">
        <v>4</v>
      </c>
      <c r="R10" s="37">
        <f>SUM(U10,X10,AA10)</f>
        <v>0</v>
      </c>
      <c r="S10" s="39"/>
      <c r="T10" s="40" t="s">
        <v>4</v>
      </c>
      <c r="U10" s="41"/>
      <c r="V10" s="39"/>
      <c r="W10" s="40" t="s">
        <v>4</v>
      </c>
      <c r="X10" s="41"/>
      <c r="Y10" s="39"/>
      <c r="Z10" s="40" t="s">
        <v>4</v>
      </c>
      <c r="AA10" s="41"/>
      <c r="AB10" s="36">
        <v>1</v>
      </c>
      <c r="AD10" s="37"/>
      <c r="AF10" s="2"/>
    </row>
    <row r="11" spans="1:33" ht="15" customHeight="1">
      <c r="A11" s="1" t="s">
        <v>5</v>
      </c>
      <c r="B11" s="32" t="s">
        <v>19</v>
      </c>
      <c r="C11" s="139">
        <f>B7</f>
        <v>0</v>
      </c>
      <c r="D11" s="139"/>
      <c r="E11" s="43" t="s">
        <v>16</v>
      </c>
      <c r="F11" s="139">
        <f>B3</f>
        <v>0</v>
      </c>
      <c r="G11" s="139"/>
      <c r="H11" s="139"/>
      <c r="I11" s="139"/>
      <c r="J11" s="139"/>
      <c r="K11" s="139"/>
      <c r="L11" s="139"/>
      <c r="M11" s="34">
        <f>IF(S11&gt;U11,1,0)+IF(V11&gt;X11,1,0)+IF(Y11&gt;AA11,1,0)</f>
        <v>0</v>
      </c>
      <c r="N11" s="35" t="s">
        <v>4</v>
      </c>
      <c r="O11" s="34">
        <f>IF(U11&gt;S11,1,0)+IF(X11&gt;V11,1,0)+IF(AA11&gt;Y11,1,0)</f>
        <v>0</v>
      </c>
      <c r="P11" s="36">
        <f>SUM(S11,V11,Y11)</f>
        <v>0</v>
      </c>
      <c r="Q11" s="2" t="s">
        <v>4</v>
      </c>
      <c r="R11" s="37">
        <f>SUM(U11,X11,AA11)</f>
        <v>0</v>
      </c>
      <c r="S11" s="39"/>
      <c r="T11" s="40" t="s">
        <v>4</v>
      </c>
      <c r="U11" s="41"/>
      <c r="V11" s="39"/>
      <c r="W11" s="40" t="s">
        <v>4</v>
      </c>
      <c r="X11" s="41"/>
      <c r="Y11" s="39"/>
      <c r="Z11" s="40" t="s">
        <v>4</v>
      </c>
      <c r="AA11" s="41"/>
      <c r="AB11" s="36">
        <v>2</v>
      </c>
      <c r="AD11" s="37"/>
      <c r="AF11" s="2"/>
    </row>
    <row r="12" spans="1:33" ht="15" customHeight="1">
      <c r="A12" s="1" t="s">
        <v>6</v>
      </c>
      <c r="B12" s="32" t="s">
        <v>23</v>
      </c>
      <c r="C12" s="139">
        <f>B3</f>
        <v>0</v>
      </c>
      <c r="D12" s="139"/>
      <c r="E12" s="43" t="s">
        <v>16</v>
      </c>
      <c r="F12" s="139">
        <f>B5</f>
        <v>0</v>
      </c>
      <c r="G12" s="139"/>
      <c r="H12" s="139"/>
      <c r="I12" s="139"/>
      <c r="J12" s="139"/>
      <c r="K12" s="139"/>
      <c r="L12" s="139"/>
      <c r="M12" s="34">
        <f>IF(S12&gt;U12,1,0)+IF(V12&gt;X12,1,0)+IF(Y12&gt;AA12,1,0)</f>
        <v>0</v>
      </c>
      <c r="N12" s="35" t="s">
        <v>4</v>
      </c>
      <c r="O12" s="34">
        <f>IF(U12&gt;S12,1,0)+IF(X12&gt;V12,1,0)+IF(AA12&gt;Y12,1,0)</f>
        <v>0</v>
      </c>
      <c r="P12" s="36">
        <f>SUM(S12,V12,Y12)</f>
        <v>0</v>
      </c>
      <c r="Q12" s="2" t="s">
        <v>4</v>
      </c>
      <c r="R12" s="37">
        <f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3</v>
      </c>
      <c r="AD12" s="37"/>
      <c r="AF12" s="2"/>
    </row>
  </sheetData>
  <mergeCells count="38">
    <mergeCell ref="AB9:AD9"/>
    <mergeCell ref="C10:D10"/>
    <mergeCell ref="F10:L10"/>
    <mergeCell ref="C11:D11"/>
    <mergeCell ref="F11:L11"/>
    <mergeCell ref="C12:D12"/>
    <mergeCell ref="F12:L12"/>
    <mergeCell ref="A7:A8"/>
    <mergeCell ref="B7:C8"/>
    <mergeCell ref="AE7:AE8"/>
    <mergeCell ref="AF7:AF8"/>
    <mergeCell ref="C9:L9"/>
    <mergeCell ref="M9:O9"/>
    <mergeCell ref="P9:R9"/>
    <mergeCell ref="S9:U9"/>
    <mergeCell ref="V9:X9"/>
    <mergeCell ref="Y9:AA9"/>
    <mergeCell ref="A3:A4"/>
    <mergeCell ref="B3:C4"/>
    <mergeCell ref="AE3:AE4"/>
    <mergeCell ref="AF3:AF4"/>
    <mergeCell ref="A5:A6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D1:F2"/>
    <mergeCell ref="G1:I2"/>
    <mergeCell ref="J1:L2"/>
    <mergeCell ref="M1:O2"/>
    <mergeCell ref="P1:R2"/>
    <mergeCell ref="A2:C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3"/>
  <sheetViews>
    <sheetView zoomScaleNormal="100" zoomScaleSheetLayoutView="90" workbookViewId="0">
      <selection activeCell="AD19" sqref="AD19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SK Náchod A</v>
      </c>
      <c r="E1" s="108"/>
      <c r="F1" s="109"/>
      <c r="G1" s="107" t="str">
        <f>B5</f>
        <v>Hr. Králové B</v>
      </c>
      <c r="H1" s="108"/>
      <c r="I1" s="109"/>
      <c r="J1" s="107" t="str">
        <f>B7</f>
        <v>SAVO Praha</v>
      </c>
      <c r="K1" s="108"/>
      <c r="L1" s="109"/>
      <c r="M1" s="107" t="str">
        <f>B9</f>
        <v>Ještěrky Třeb.</v>
      </c>
      <c r="N1" s="108"/>
      <c r="O1" s="109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10"/>
      <c r="N2" s="111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26</v>
      </c>
      <c r="C3" s="123"/>
      <c r="D3" s="3"/>
      <c r="E3" s="3"/>
      <c r="F3" s="3"/>
      <c r="G3" s="44">
        <f>M17</f>
        <v>1</v>
      </c>
      <c r="H3" s="45" t="s">
        <v>4</v>
      </c>
      <c r="I3" s="46">
        <f>O17</f>
        <v>1</v>
      </c>
      <c r="J3" s="4">
        <f>O15</f>
        <v>2</v>
      </c>
      <c r="K3" s="5" t="s">
        <v>4</v>
      </c>
      <c r="L3" s="6">
        <f>M15</f>
        <v>0</v>
      </c>
      <c r="M3" s="44">
        <f>M12</f>
        <v>2</v>
      </c>
      <c r="N3" s="45" t="s">
        <v>4</v>
      </c>
      <c r="O3" s="53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5</v>
      </c>
      <c r="AC3" s="9" t="s">
        <v>4</v>
      </c>
      <c r="AD3" s="10">
        <f>SUM(AA3,X3,U3,R3,O3,L3,I3)</f>
        <v>1</v>
      </c>
      <c r="AE3" s="101">
        <f>J3+G3+M3</f>
        <v>5</v>
      </c>
      <c r="AF3" s="94">
        <f>RANK(AE3,AE3:AE10)</f>
        <v>1</v>
      </c>
      <c r="AG3" s="11">
        <f>AB3/AD3</f>
        <v>5</v>
      </c>
    </row>
    <row r="4" spans="1:33" ht="15.75" customHeight="1" thickBot="1">
      <c r="A4" s="96"/>
      <c r="B4" s="124"/>
      <c r="C4" s="125"/>
      <c r="D4" s="3"/>
      <c r="E4" s="3"/>
      <c r="F4" s="3"/>
      <c r="G4" s="47">
        <f>P17</f>
        <v>46</v>
      </c>
      <c r="H4" s="13" t="s">
        <v>4</v>
      </c>
      <c r="I4" s="48">
        <f>R17</f>
        <v>39</v>
      </c>
      <c r="J4" s="12">
        <f>R15</f>
        <v>50</v>
      </c>
      <c r="K4" s="13" t="s">
        <v>4</v>
      </c>
      <c r="L4" s="14">
        <f>P15</f>
        <v>10</v>
      </c>
      <c r="M4" s="47">
        <f>P12</f>
        <v>50</v>
      </c>
      <c r="N4" s="13" t="s">
        <v>4</v>
      </c>
      <c r="O4" s="15">
        <f>R12</f>
        <v>34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146</v>
      </c>
      <c r="AC4" s="17" t="s">
        <v>4</v>
      </c>
      <c r="AD4" s="18">
        <f>SUM(AA4,X4,U4,R4,O4,L4,I4)</f>
        <v>83</v>
      </c>
      <c r="AE4" s="101"/>
      <c r="AF4" s="94"/>
      <c r="AG4" s="19">
        <f t="shared" ref="AG4:AG10" si="0">AB4/AD4</f>
        <v>1.7590361445783131</v>
      </c>
    </row>
    <row r="5" spans="1:33" ht="15.75" customHeight="1">
      <c r="A5" s="96" t="s">
        <v>5</v>
      </c>
      <c r="B5" s="122" t="s">
        <v>37</v>
      </c>
      <c r="C5" s="123"/>
      <c r="D5" s="55">
        <f>I3</f>
        <v>1</v>
      </c>
      <c r="E5" s="56" t="s">
        <v>4</v>
      </c>
      <c r="F5" s="57">
        <f>G3</f>
        <v>1</v>
      </c>
      <c r="G5" s="58"/>
      <c r="H5" s="59"/>
      <c r="I5" s="60"/>
      <c r="J5" s="61">
        <f>M13</f>
        <v>2</v>
      </c>
      <c r="K5" s="56" t="s">
        <v>4</v>
      </c>
      <c r="L5" s="57">
        <f>O13</f>
        <v>0</v>
      </c>
      <c r="M5" s="62">
        <f>O14</f>
        <v>2</v>
      </c>
      <c r="N5" s="56" t="s">
        <v>4</v>
      </c>
      <c r="O5" s="63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5</v>
      </c>
      <c r="AC5" s="9" t="s">
        <v>4</v>
      </c>
      <c r="AD5" s="10">
        <f>SUM(AA5,X5,U5,R5,O5,L5,F5)</f>
        <v>1</v>
      </c>
      <c r="AE5" s="101">
        <f>J5+D5+M5</f>
        <v>5</v>
      </c>
      <c r="AF5" s="94">
        <f>RANK(AE5,AE3:AE10)</f>
        <v>1</v>
      </c>
      <c r="AG5" s="11">
        <f t="shared" si="0"/>
        <v>5</v>
      </c>
    </row>
    <row r="6" spans="1:33" ht="15.75" customHeight="1" thickBot="1">
      <c r="A6" s="96"/>
      <c r="B6" s="124"/>
      <c r="C6" s="125"/>
      <c r="D6" s="64">
        <f>I4</f>
        <v>39</v>
      </c>
      <c r="E6" s="65" t="s">
        <v>4</v>
      </c>
      <c r="F6" s="66">
        <f>G4</f>
        <v>46</v>
      </c>
      <c r="G6" s="67"/>
      <c r="H6" s="68"/>
      <c r="I6" s="69"/>
      <c r="J6" s="70">
        <f>P13</f>
        <v>50</v>
      </c>
      <c r="K6" s="65" t="s">
        <v>4</v>
      </c>
      <c r="L6" s="66">
        <f>R13</f>
        <v>24</v>
      </c>
      <c r="M6" s="71">
        <f>R14</f>
        <v>50</v>
      </c>
      <c r="N6" s="65" t="s">
        <v>4</v>
      </c>
      <c r="O6" s="72">
        <f>P14</f>
        <v>26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139</v>
      </c>
      <c r="AC6" s="17" t="s">
        <v>4</v>
      </c>
      <c r="AD6" s="18">
        <f>SUM(AA6,X6,U6,R6,O6,L6,F6)</f>
        <v>96</v>
      </c>
      <c r="AE6" s="101"/>
      <c r="AF6" s="94"/>
      <c r="AG6" s="19">
        <f t="shared" si="0"/>
        <v>1.4479166666666667</v>
      </c>
    </row>
    <row r="7" spans="1:33" ht="15.75" customHeight="1">
      <c r="A7" s="96" t="s">
        <v>6</v>
      </c>
      <c r="B7" s="122" t="s">
        <v>38</v>
      </c>
      <c r="C7" s="123"/>
      <c r="D7" s="4">
        <f>L3</f>
        <v>0</v>
      </c>
      <c r="E7" s="5" t="s">
        <v>4</v>
      </c>
      <c r="F7" s="6">
        <f>J3</f>
        <v>2</v>
      </c>
      <c r="G7" s="49">
        <f>L5</f>
        <v>0</v>
      </c>
      <c r="H7" s="5" t="s">
        <v>4</v>
      </c>
      <c r="I7" s="50">
        <f>J5</f>
        <v>2</v>
      </c>
      <c r="J7" s="20"/>
      <c r="K7" s="3"/>
      <c r="L7" s="21"/>
      <c r="M7" s="49">
        <f>M16</f>
        <v>0</v>
      </c>
      <c r="N7" s="5" t="s">
        <v>4</v>
      </c>
      <c r="O7" s="7">
        <f>O16</f>
        <v>2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6</v>
      </c>
      <c r="AE7" s="101">
        <f>G7+D7+M7</f>
        <v>0</v>
      </c>
      <c r="AF7" s="94">
        <f>RANK(AE7,AE3:AE10)</f>
        <v>4</v>
      </c>
      <c r="AG7" s="11">
        <f t="shared" si="0"/>
        <v>0</v>
      </c>
    </row>
    <row r="8" spans="1:33" ht="15.75" customHeight="1" thickBot="1">
      <c r="A8" s="96"/>
      <c r="B8" s="124"/>
      <c r="C8" s="125"/>
      <c r="D8" s="12">
        <f>L4</f>
        <v>10</v>
      </c>
      <c r="E8" s="13" t="s">
        <v>4</v>
      </c>
      <c r="F8" s="14">
        <f>J4</f>
        <v>50</v>
      </c>
      <c r="G8" s="47">
        <f>L6</f>
        <v>24</v>
      </c>
      <c r="H8" s="13" t="s">
        <v>4</v>
      </c>
      <c r="I8" s="48">
        <f>J6</f>
        <v>50</v>
      </c>
      <c r="J8" s="22"/>
      <c r="K8" s="23"/>
      <c r="L8" s="24"/>
      <c r="M8" s="47">
        <f>P16</f>
        <v>19</v>
      </c>
      <c r="N8" s="13" t="s">
        <v>4</v>
      </c>
      <c r="O8" s="15">
        <f>R16</f>
        <v>50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53</v>
      </c>
      <c r="AC8" s="17" t="s">
        <v>4</v>
      </c>
      <c r="AD8" s="18">
        <f>SUM(AA8,X8,U8,R8,O8,F8,I8)</f>
        <v>150</v>
      </c>
      <c r="AE8" s="101"/>
      <c r="AF8" s="94"/>
      <c r="AG8" s="19">
        <f t="shared" si="0"/>
        <v>0.35333333333333333</v>
      </c>
    </row>
    <row r="9" spans="1:33" ht="15.75" customHeight="1">
      <c r="A9" s="96" t="s">
        <v>7</v>
      </c>
      <c r="B9" s="122" t="s">
        <v>40</v>
      </c>
      <c r="C9" s="123"/>
      <c r="D9" s="55">
        <f>O3</f>
        <v>0</v>
      </c>
      <c r="E9" s="56" t="s">
        <v>4</v>
      </c>
      <c r="F9" s="57">
        <f>M3</f>
        <v>2</v>
      </c>
      <c r="G9" s="62">
        <f>O5</f>
        <v>0</v>
      </c>
      <c r="H9" s="56" t="s">
        <v>4</v>
      </c>
      <c r="I9" s="73">
        <f>M5</f>
        <v>2</v>
      </c>
      <c r="J9" s="61">
        <f>O7</f>
        <v>2</v>
      </c>
      <c r="K9" s="56" t="s">
        <v>4</v>
      </c>
      <c r="L9" s="57">
        <f>M7</f>
        <v>0</v>
      </c>
      <c r="M9" s="74"/>
      <c r="N9" s="75"/>
      <c r="O9" s="7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2</v>
      </c>
      <c r="AC9" s="9" t="s">
        <v>4</v>
      </c>
      <c r="AD9" s="10">
        <f>SUM(AA9,X9,U9,R9,F9,L9,I9)</f>
        <v>4</v>
      </c>
      <c r="AE9" s="101">
        <f>G9+D9+J9</f>
        <v>2</v>
      </c>
      <c r="AF9" s="94">
        <f>RANK(AE9,AE3:AE10)</f>
        <v>3</v>
      </c>
      <c r="AG9" s="11">
        <f t="shared" si="0"/>
        <v>0.5</v>
      </c>
    </row>
    <row r="10" spans="1:33" ht="15.75" customHeight="1" thickBot="1">
      <c r="A10" s="102"/>
      <c r="B10" s="124"/>
      <c r="C10" s="125"/>
      <c r="D10" s="25">
        <f>O4</f>
        <v>34</v>
      </c>
      <c r="E10" s="26" t="s">
        <v>4</v>
      </c>
      <c r="F10" s="27">
        <f>M4</f>
        <v>50</v>
      </c>
      <c r="G10" s="51">
        <f>O6</f>
        <v>26</v>
      </c>
      <c r="H10" s="26" t="s">
        <v>4</v>
      </c>
      <c r="I10" s="52">
        <f>M6</f>
        <v>50</v>
      </c>
      <c r="J10" s="25">
        <f>O8</f>
        <v>50</v>
      </c>
      <c r="K10" s="26" t="s">
        <v>4</v>
      </c>
      <c r="L10" s="27">
        <f>M8</f>
        <v>19</v>
      </c>
      <c r="M10" s="54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110</v>
      </c>
      <c r="AC10" s="17" t="s">
        <v>4</v>
      </c>
      <c r="AD10" s="18">
        <f>SUM(AA10,X10,U10,R10,F10,L10,I10)</f>
        <v>119</v>
      </c>
      <c r="AE10" s="101"/>
      <c r="AF10" s="94"/>
      <c r="AG10" s="19">
        <f t="shared" si="0"/>
        <v>0.92436974789915971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7"/>
      <c r="Z11" s="117"/>
      <c r="AA11" s="117"/>
      <c r="AB11" s="118"/>
      <c r="AC11" s="118"/>
      <c r="AD11" s="118"/>
      <c r="AF11" s="2"/>
    </row>
    <row r="12" spans="1:33" ht="15.75" customHeight="1">
      <c r="A12" s="78" t="s">
        <v>3</v>
      </c>
      <c r="B12" s="79" t="s">
        <v>17</v>
      </c>
      <c r="C12" s="95" t="str">
        <f>B3</f>
        <v>SK Náchod A</v>
      </c>
      <c r="D12" s="95"/>
      <c r="E12" s="80" t="s">
        <v>16</v>
      </c>
      <c r="F12" s="95" t="str">
        <f>B9</f>
        <v>Ještěrky Třeb.</v>
      </c>
      <c r="G12" s="95"/>
      <c r="H12" s="95"/>
      <c r="I12" s="95"/>
      <c r="J12" s="95"/>
      <c r="K12" s="95"/>
      <c r="L12" s="95"/>
      <c r="M12" s="81">
        <f t="shared" ref="M12:M17" si="1">IF(S12&gt;U12,1,0)+IF(V12&gt;X12,1,0)+IF(Y12&gt;AA12,1,0)</f>
        <v>2</v>
      </c>
      <c r="N12" s="82" t="s">
        <v>4</v>
      </c>
      <c r="O12" s="81">
        <f t="shared" ref="O12:O17" si="2">IF(U12&gt;S12,1,0)+IF(X12&gt;V12,1,0)+IF(AA12&gt;Y12,1,0)</f>
        <v>0</v>
      </c>
      <c r="P12" s="83">
        <f t="shared" ref="P12:P17" si="3">SUM(S12,V12,Y12)</f>
        <v>50</v>
      </c>
      <c r="Q12" s="84" t="s">
        <v>4</v>
      </c>
      <c r="R12" s="85">
        <f t="shared" ref="R12:R17" si="4">SUM(U12,X12,AA12)</f>
        <v>34</v>
      </c>
      <c r="S12" s="86">
        <v>25</v>
      </c>
      <c r="T12" s="87" t="s">
        <v>4</v>
      </c>
      <c r="U12" s="88">
        <v>18</v>
      </c>
      <c r="V12" s="86">
        <v>25</v>
      </c>
      <c r="W12" s="87" t="s">
        <v>4</v>
      </c>
      <c r="X12" s="88">
        <v>16</v>
      </c>
      <c r="Y12" s="89"/>
      <c r="Z12" s="77"/>
      <c r="AA12" s="90"/>
      <c r="AB12" s="36"/>
      <c r="AD12" s="37"/>
      <c r="AF12" s="2"/>
    </row>
    <row r="13" spans="1:33" ht="15" customHeight="1">
      <c r="A13" s="78" t="s">
        <v>5</v>
      </c>
      <c r="B13" s="79" t="s">
        <v>15</v>
      </c>
      <c r="C13" s="95" t="str">
        <f>B5</f>
        <v>Hr. Králové B</v>
      </c>
      <c r="D13" s="95"/>
      <c r="E13" s="80" t="s">
        <v>16</v>
      </c>
      <c r="F13" s="95" t="str">
        <f>B7</f>
        <v>SAVO Praha</v>
      </c>
      <c r="G13" s="95"/>
      <c r="H13" s="95"/>
      <c r="I13" s="95"/>
      <c r="J13" s="95"/>
      <c r="K13" s="95"/>
      <c r="L13" s="95"/>
      <c r="M13" s="81">
        <f t="shared" si="1"/>
        <v>2</v>
      </c>
      <c r="N13" s="82" t="s">
        <v>4</v>
      </c>
      <c r="O13" s="81">
        <f t="shared" si="2"/>
        <v>0</v>
      </c>
      <c r="P13" s="83">
        <f t="shared" si="3"/>
        <v>50</v>
      </c>
      <c r="Q13" s="84" t="s">
        <v>4</v>
      </c>
      <c r="R13" s="85">
        <f t="shared" si="4"/>
        <v>24</v>
      </c>
      <c r="S13" s="86">
        <v>25</v>
      </c>
      <c r="T13" s="87" t="s">
        <v>4</v>
      </c>
      <c r="U13" s="88">
        <v>14</v>
      </c>
      <c r="V13" s="86">
        <v>25</v>
      </c>
      <c r="W13" s="87" t="s">
        <v>4</v>
      </c>
      <c r="X13" s="88">
        <v>10</v>
      </c>
      <c r="Y13" s="89"/>
      <c r="Z13" s="77"/>
      <c r="AA13" s="90"/>
      <c r="AB13" s="36"/>
      <c r="AD13" s="37"/>
      <c r="AF13" s="2"/>
    </row>
    <row r="14" spans="1:33" ht="15" customHeight="1">
      <c r="A14" s="78" t="s">
        <v>6</v>
      </c>
      <c r="B14" s="79" t="s">
        <v>18</v>
      </c>
      <c r="C14" s="95" t="str">
        <f>B9</f>
        <v>Ještěrky Třeb.</v>
      </c>
      <c r="D14" s="95"/>
      <c r="E14" s="80" t="s">
        <v>16</v>
      </c>
      <c r="F14" s="95" t="str">
        <f>B5</f>
        <v>Hr. Králové B</v>
      </c>
      <c r="G14" s="95"/>
      <c r="H14" s="95"/>
      <c r="I14" s="95"/>
      <c r="J14" s="95"/>
      <c r="K14" s="95"/>
      <c r="L14" s="95"/>
      <c r="M14" s="81">
        <f t="shared" si="1"/>
        <v>0</v>
      </c>
      <c r="N14" s="82" t="s">
        <v>4</v>
      </c>
      <c r="O14" s="81">
        <f t="shared" si="2"/>
        <v>2</v>
      </c>
      <c r="P14" s="83">
        <f t="shared" si="3"/>
        <v>26</v>
      </c>
      <c r="Q14" s="84" t="s">
        <v>4</v>
      </c>
      <c r="R14" s="85">
        <f t="shared" si="4"/>
        <v>50</v>
      </c>
      <c r="S14" s="86">
        <v>7</v>
      </c>
      <c r="T14" s="87" t="s">
        <v>4</v>
      </c>
      <c r="U14" s="88">
        <v>25</v>
      </c>
      <c r="V14" s="86">
        <v>19</v>
      </c>
      <c r="W14" s="87" t="s">
        <v>4</v>
      </c>
      <c r="X14" s="88">
        <v>25</v>
      </c>
      <c r="Y14" s="89"/>
      <c r="Z14" s="77"/>
      <c r="AA14" s="90"/>
      <c r="AB14" s="36"/>
      <c r="AD14" s="37"/>
      <c r="AF14" s="2"/>
    </row>
    <row r="15" spans="1:33" ht="15" customHeight="1">
      <c r="A15" s="78" t="s">
        <v>7</v>
      </c>
      <c r="B15" s="79" t="s">
        <v>19</v>
      </c>
      <c r="C15" s="95" t="str">
        <f>B7</f>
        <v>SAVO Praha</v>
      </c>
      <c r="D15" s="95"/>
      <c r="E15" s="80" t="s">
        <v>16</v>
      </c>
      <c r="F15" s="95" t="str">
        <f>B3</f>
        <v>SK Náchod A</v>
      </c>
      <c r="G15" s="95"/>
      <c r="H15" s="95"/>
      <c r="I15" s="95"/>
      <c r="J15" s="95"/>
      <c r="K15" s="95"/>
      <c r="L15" s="95"/>
      <c r="M15" s="81">
        <f t="shared" si="1"/>
        <v>0</v>
      </c>
      <c r="N15" s="82" t="s">
        <v>4</v>
      </c>
      <c r="O15" s="81">
        <f t="shared" si="2"/>
        <v>2</v>
      </c>
      <c r="P15" s="83">
        <f t="shared" si="3"/>
        <v>10</v>
      </c>
      <c r="Q15" s="84" t="s">
        <v>4</v>
      </c>
      <c r="R15" s="85">
        <f t="shared" si="4"/>
        <v>50</v>
      </c>
      <c r="S15" s="86">
        <v>7</v>
      </c>
      <c r="T15" s="87" t="s">
        <v>4</v>
      </c>
      <c r="U15" s="88">
        <v>25</v>
      </c>
      <c r="V15" s="86">
        <v>3</v>
      </c>
      <c r="W15" s="87" t="s">
        <v>4</v>
      </c>
      <c r="X15" s="88">
        <v>25</v>
      </c>
      <c r="Y15" s="89"/>
      <c r="Z15" s="77"/>
      <c r="AA15" s="90"/>
      <c r="AB15" s="36"/>
      <c r="AD15" s="37"/>
      <c r="AF15" s="2"/>
    </row>
    <row r="16" spans="1:33" ht="15" customHeight="1">
      <c r="A16" s="78" t="s">
        <v>20</v>
      </c>
      <c r="B16" s="79" t="s">
        <v>21</v>
      </c>
      <c r="C16" s="95" t="str">
        <f>B7</f>
        <v>SAVO Praha</v>
      </c>
      <c r="D16" s="95"/>
      <c r="E16" s="80" t="s">
        <v>16</v>
      </c>
      <c r="F16" s="95" t="str">
        <f>B9</f>
        <v>Ještěrky Třeb.</v>
      </c>
      <c r="G16" s="95"/>
      <c r="H16" s="95"/>
      <c r="I16" s="95"/>
      <c r="J16" s="95"/>
      <c r="K16" s="95"/>
      <c r="L16" s="95"/>
      <c r="M16" s="81">
        <f t="shared" si="1"/>
        <v>0</v>
      </c>
      <c r="N16" s="82" t="s">
        <v>4</v>
      </c>
      <c r="O16" s="81">
        <f t="shared" si="2"/>
        <v>2</v>
      </c>
      <c r="P16" s="83">
        <f t="shared" si="3"/>
        <v>19</v>
      </c>
      <c r="Q16" s="84" t="s">
        <v>4</v>
      </c>
      <c r="R16" s="85">
        <f t="shared" si="4"/>
        <v>50</v>
      </c>
      <c r="S16" s="86">
        <v>3</v>
      </c>
      <c r="T16" s="87" t="s">
        <v>4</v>
      </c>
      <c r="U16" s="88">
        <v>25</v>
      </c>
      <c r="V16" s="86">
        <v>16</v>
      </c>
      <c r="W16" s="87" t="s">
        <v>4</v>
      </c>
      <c r="X16" s="88">
        <v>25</v>
      </c>
      <c r="Y16" s="89"/>
      <c r="Z16" s="77"/>
      <c r="AA16" s="90"/>
      <c r="AB16" s="36"/>
      <c r="AD16" s="37"/>
      <c r="AF16" s="2"/>
    </row>
    <row r="17" spans="1:32" ht="15" customHeight="1">
      <c r="A17" s="78" t="s">
        <v>22</v>
      </c>
      <c r="B17" s="79" t="s">
        <v>23</v>
      </c>
      <c r="C17" s="95" t="str">
        <f>B3</f>
        <v>SK Náchod A</v>
      </c>
      <c r="D17" s="95"/>
      <c r="E17" s="80" t="s">
        <v>16</v>
      </c>
      <c r="F17" s="95" t="str">
        <f>B5</f>
        <v>Hr. Králové B</v>
      </c>
      <c r="G17" s="95"/>
      <c r="H17" s="95"/>
      <c r="I17" s="95"/>
      <c r="J17" s="95"/>
      <c r="K17" s="95"/>
      <c r="L17" s="95"/>
      <c r="M17" s="81">
        <f t="shared" si="1"/>
        <v>1</v>
      </c>
      <c r="N17" s="82" t="s">
        <v>4</v>
      </c>
      <c r="O17" s="81">
        <f t="shared" si="2"/>
        <v>1</v>
      </c>
      <c r="P17" s="83">
        <f t="shared" si="3"/>
        <v>46</v>
      </c>
      <c r="Q17" s="84" t="s">
        <v>4</v>
      </c>
      <c r="R17" s="85">
        <f t="shared" si="4"/>
        <v>39</v>
      </c>
      <c r="S17" s="86">
        <v>21</v>
      </c>
      <c r="T17" s="87" t="s">
        <v>4</v>
      </c>
      <c r="U17" s="88">
        <v>25</v>
      </c>
      <c r="V17" s="86">
        <v>25</v>
      </c>
      <c r="W17" s="87" t="s">
        <v>4</v>
      </c>
      <c r="X17" s="88">
        <v>14</v>
      </c>
      <c r="Y17" s="89"/>
      <c r="Z17" s="77"/>
      <c r="AA17" s="90"/>
      <c r="AB17" s="36"/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sheetProtection sheet="1" objects="1" scenarios="1"/>
  <protectedRanges>
    <protectedRange sqref="B3:C10 S12:S17 U12:V17 X12:X17" name="Oblast1"/>
  </protectedRanges>
  <mergeCells count="48">
    <mergeCell ref="D1:F2"/>
    <mergeCell ref="G1:I2"/>
    <mergeCell ref="J1:L2"/>
    <mergeCell ref="M1:O2"/>
    <mergeCell ref="P1:R2"/>
    <mergeCell ref="A2:C2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S11:U11"/>
    <mergeCell ref="V11:X11"/>
    <mergeCell ref="Y11:AA11"/>
    <mergeCell ref="A7:A8"/>
    <mergeCell ref="B7:C8"/>
    <mergeCell ref="AE7:AE8"/>
    <mergeCell ref="AB11:AD11"/>
    <mergeCell ref="C12:D12"/>
    <mergeCell ref="F12:L12"/>
    <mergeCell ref="C13:D13"/>
    <mergeCell ref="F13:L13"/>
    <mergeCell ref="C14:D14"/>
    <mergeCell ref="F14:L14"/>
    <mergeCell ref="C11:L11"/>
    <mergeCell ref="M11:O11"/>
    <mergeCell ref="P11:R11"/>
    <mergeCell ref="C15:D15"/>
    <mergeCell ref="F15:L15"/>
    <mergeCell ref="C16:D16"/>
    <mergeCell ref="F16:L16"/>
    <mergeCell ref="C17:D17"/>
    <mergeCell ref="F17:L17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3"/>
  <sheetViews>
    <sheetView workbookViewId="0">
      <selection activeCell="B3" sqref="B3:C10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36" t="s">
        <v>24</v>
      </c>
      <c r="B1" s="137"/>
      <c r="C1" s="137"/>
      <c r="D1" s="128" t="str">
        <f>B3</f>
        <v>SK Náchod A</v>
      </c>
      <c r="E1" s="129"/>
      <c r="F1" s="130"/>
      <c r="G1" s="128" t="str">
        <f>B5</f>
        <v>Hr. Králové B</v>
      </c>
      <c r="H1" s="129"/>
      <c r="I1" s="130"/>
      <c r="J1" s="128" t="str">
        <f>B7</f>
        <v>SAVO Praha</v>
      </c>
      <c r="K1" s="129"/>
      <c r="L1" s="130"/>
      <c r="M1" s="128" t="str">
        <f>B9</f>
        <v>Ještěrky Třeb.</v>
      </c>
      <c r="N1" s="129"/>
      <c r="O1" s="130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31"/>
      <c r="N2" s="132"/>
      <c r="O2" s="13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97" t="s">
        <v>26</v>
      </c>
      <c r="C3" s="98"/>
      <c r="D3" s="3"/>
      <c r="E3" s="3"/>
      <c r="F3" s="3"/>
      <c r="G3" s="4">
        <f>M17</f>
        <v>0</v>
      </c>
      <c r="H3" s="5" t="s">
        <v>4</v>
      </c>
      <c r="I3" s="6">
        <f>O17</f>
        <v>0</v>
      </c>
      <c r="J3" s="4">
        <f>O15</f>
        <v>0</v>
      </c>
      <c r="K3" s="5" t="s">
        <v>4</v>
      </c>
      <c r="L3" s="6">
        <f>M15</f>
        <v>0</v>
      </c>
      <c r="M3" s="4">
        <f>M12</f>
        <v>0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10" si="0">AB3/AD3</f>
        <v>#DIV/0!</v>
      </c>
    </row>
    <row r="4" spans="1:33" ht="15.75" customHeight="1" thickBot="1">
      <c r="A4" s="96"/>
      <c r="B4" s="99"/>
      <c r="C4" s="100"/>
      <c r="D4" s="3"/>
      <c r="E4" s="3"/>
      <c r="F4" s="3"/>
      <c r="G4" s="12">
        <f>P17</f>
        <v>0</v>
      </c>
      <c r="H4" s="13" t="s">
        <v>4</v>
      </c>
      <c r="I4" s="14">
        <f>R17</f>
        <v>0</v>
      </c>
      <c r="J4" s="12">
        <f>R15</f>
        <v>0</v>
      </c>
      <c r="K4" s="13" t="s">
        <v>4</v>
      </c>
      <c r="L4" s="14">
        <f>P15</f>
        <v>0</v>
      </c>
      <c r="M4" s="12">
        <f>P12</f>
        <v>0</v>
      </c>
      <c r="N4" s="13" t="s">
        <v>4</v>
      </c>
      <c r="O4" s="15">
        <f>R12</f>
        <v>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5.75" customHeight="1">
      <c r="A5" s="96" t="s">
        <v>5</v>
      </c>
      <c r="B5" s="97" t="s">
        <v>37</v>
      </c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M13</f>
        <v>0</v>
      </c>
      <c r="K5" s="5" t="s">
        <v>4</v>
      </c>
      <c r="L5" s="6">
        <f>O13</f>
        <v>0</v>
      </c>
      <c r="M5" s="4">
        <f>O14</f>
        <v>0</v>
      </c>
      <c r="N5" s="5" t="s">
        <v>4</v>
      </c>
      <c r="O5" s="7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5.75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P13</f>
        <v>0</v>
      </c>
      <c r="K6" s="13" t="s">
        <v>4</v>
      </c>
      <c r="L6" s="14">
        <f>R13</f>
        <v>0</v>
      </c>
      <c r="M6" s="12">
        <f>R14</f>
        <v>0</v>
      </c>
      <c r="N6" s="13" t="s">
        <v>4</v>
      </c>
      <c r="O6" s="15">
        <f>P14</f>
        <v>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5.75" customHeight="1">
      <c r="A7" s="96" t="s">
        <v>6</v>
      </c>
      <c r="B7" s="97" t="s">
        <v>38</v>
      </c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21"/>
      <c r="M7" s="4">
        <f>M16</f>
        <v>0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5.75" customHeight="1" thickBot="1">
      <c r="A8" s="96"/>
      <c r="B8" s="99"/>
      <c r="C8" s="100"/>
      <c r="D8" s="12">
        <f>L4</f>
        <v>0</v>
      </c>
      <c r="E8" s="13" t="s">
        <v>4</v>
      </c>
      <c r="F8" s="14">
        <f>J4</f>
        <v>0</v>
      </c>
      <c r="G8" s="12">
        <f>L6</f>
        <v>0</v>
      </c>
      <c r="H8" s="13" t="s">
        <v>4</v>
      </c>
      <c r="I8" s="14">
        <f>J6</f>
        <v>0</v>
      </c>
      <c r="J8" s="22"/>
      <c r="K8" s="23"/>
      <c r="L8" s="24"/>
      <c r="M8" s="12">
        <f>P16</f>
        <v>0</v>
      </c>
      <c r="N8" s="13" t="s">
        <v>4</v>
      </c>
      <c r="O8" s="15">
        <f>R16</f>
        <v>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.75" customHeight="1">
      <c r="A9" s="96" t="s">
        <v>7</v>
      </c>
      <c r="B9" s="97" t="s">
        <v>40</v>
      </c>
      <c r="C9" s="98"/>
      <c r="D9" s="4">
        <f>O3</f>
        <v>0</v>
      </c>
      <c r="E9" s="5" t="s">
        <v>4</v>
      </c>
      <c r="F9" s="6">
        <f>M3</f>
        <v>0</v>
      </c>
      <c r="G9" s="4">
        <f>O5</f>
        <v>0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0</v>
      </c>
      <c r="M9" s="22"/>
      <c r="N9" s="23"/>
      <c r="O9" s="38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0</v>
      </c>
      <c r="AC9" s="9" t="s">
        <v>4</v>
      </c>
      <c r="AD9" s="10">
        <f>SUM(AA9,X9,U9,R9,F9,L9,I9)</f>
        <v>0</v>
      </c>
      <c r="AE9" s="101"/>
      <c r="AF9" s="127"/>
      <c r="AG9" s="11" t="e">
        <f t="shared" si="0"/>
        <v>#DIV/0!</v>
      </c>
    </row>
    <row r="10" spans="1:33" ht="15.75" customHeight="1" thickBot="1">
      <c r="A10" s="102"/>
      <c r="B10" s="99"/>
      <c r="C10" s="100"/>
      <c r="D10" s="25">
        <f>O4</f>
        <v>0</v>
      </c>
      <c r="E10" s="26" t="s">
        <v>4</v>
      </c>
      <c r="F10" s="27">
        <f>M4</f>
        <v>0</v>
      </c>
      <c r="G10" s="25">
        <f>O6</f>
        <v>0</v>
      </c>
      <c r="H10" s="26" t="s">
        <v>4</v>
      </c>
      <c r="I10" s="27">
        <f>M6</f>
        <v>0</v>
      </c>
      <c r="J10" s="25">
        <f>O8</f>
        <v>0</v>
      </c>
      <c r="K10" s="26" t="s">
        <v>4</v>
      </c>
      <c r="L10" s="27">
        <f>M8</f>
        <v>0</v>
      </c>
      <c r="M10" s="28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0</v>
      </c>
      <c r="AC10" s="17" t="s">
        <v>4</v>
      </c>
      <c r="AD10" s="18">
        <f>SUM(AA10,X10,U10,R10,F10,L10,I10)</f>
        <v>0</v>
      </c>
      <c r="AE10" s="101"/>
      <c r="AF10" s="127"/>
      <c r="AG10" s="19" t="e">
        <f t="shared" si="0"/>
        <v>#DIV/0!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6" t="s">
        <v>14</v>
      </c>
      <c r="Z11" s="116"/>
      <c r="AA11" s="116"/>
      <c r="AB11" s="118"/>
      <c r="AC11" s="118"/>
      <c r="AD11" s="118"/>
      <c r="AF11" s="2"/>
    </row>
    <row r="12" spans="1:33" ht="15.75" customHeight="1">
      <c r="A12" s="1" t="s">
        <v>3</v>
      </c>
      <c r="B12" s="32" t="s">
        <v>17</v>
      </c>
      <c r="C12" s="126" t="str">
        <f>B3</f>
        <v>SK Náchod A</v>
      </c>
      <c r="D12" s="126"/>
      <c r="E12" s="33" t="s">
        <v>16</v>
      </c>
      <c r="F12" s="126" t="str">
        <f>B9</f>
        <v>Ještěrky Třeb.</v>
      </c>
      <c r="G12" s="126"/>
      <c r="H12" s="126"/>
      <c r="I12" s="126"/>
      <c r="J12" s="126"/>
      <c r="K12" s="126"/>
      <c r="L12" s="126"/>
      <c r="M12" s="34">
        <f t="shared" ref="M12:M17" si="1">IF(S12&gt;U12,1,0)+IF(V12&gt;X12,1,0)+IF(Y12&gt;AA12,1,0)</f>
        <v>0</v>
      </c>
      <c r="N12" s="35" t="s">
        <v>4</v>
      </c>
      <c r="O12" s="34">
        <f t="shared" ref="O12:O17" si="2">IF(U12&gt;S12,1,0)+IF(X12&gt;V12,1,0)+IF(AA12&gt;Y12,1,0)</f>
        <v>0</v>
      </c>
      <c r="P12" s="36">
        <f t="shared" ref="P12:P17" si="3">SUM(S12,V12,Y12)</f>
        <v>0</v>
      </c>
      <c r="Q12" s="2" t="s">
        <v>4</v>
      </c>
      <c r="R12" s="37">
        <f t="shared" ref="R12:R17" si="4"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1</v>
      </c>
      <c r="AD12" s="37"/>
      <c r="AF12" s="2"/>
    </row>
    <row r="13" spans="1:33" ht="15" customHeight="1">
      <c r="A13" s="1" t="s">
        <v>5</v>
      </c>
      <c r="B13" s="32" t="s">
        <v>15</v>
      </c>
      <c r="C13" s="126" t="str">
        <f>B5</f>
        <v>Hr. Králové B</v>
      </c>
      <c r="D13" s="126"/>
      <c r="E13" s="33" t="s">
        <v>16</v>
      </c>
      <c r="F13" s="126" t="str">
        <f>B7</f>
        <v>SAVO Praha</v>
      </c>
      <c r="G13" s="126"/>
      <c r="H13" s="126"/>
      <c r="I13" s="126"/>
      <c r="J13" s="126"/>
      <c r="K13" s="126"/>
      <c r="L13" s="126"/>
      <c r="M13" s="34">
        <f t="shared" si="1"/>
        <v>0</v>
      </c>
      <c r="N13" s="35" t="s">
        <v>4</v>
      </c>
      <c r="O13" s="34">
        <f t="shared" si="2"/>
        <v>0</v>
      </c>
      <c r="P13" s="36">
        <f t="shared" si="3"/>
        <v>0</v>
      </c>
      <c r="Q13" s="2" t="s">
        <v>4</v>
      </c>
      <c r="R13" s="37">
        <f t="shared" si="4"/>
        <v>0</v>
      </c>
      <c r="S13" s="39"/>
      <c r="T13" s="40" t="s">
        <v>4</v>
      </c>
      <c r="U13" s="41"/>
      <c r="V13" s="39"/>
      <c r="W13" s="40" t="s">
        <v>4</v>
      </c>
      <c r="X13" s="41"/>
      <c r="Y13" s="39"/>
      <c r="Z13" s="40" t="s">
        <v>4</v>
      </c>
      <c r="AA13" s="41"/>
      <c r="AB13" s="36">
        <v>2</v>
      </c>
      <c r="AD13" s="37"/>
      <c r="AF13" s="2"/>
    </row>
    <row r="14" spans="1:33" ht="15" customHeight="1">
      <c r="A14" s="1" t="s">
        <v>6</v>
      </c>
      <c r="B14" s="32" t="s">
        <v>18</v>
      </c>
      <c r="C14" s="126" t="str">
        <f>B9</f>
        <v>Ještěrky Třeb.</v>
      </c>
      <c r="D14" s="126"/>
      <c r="E14" s="33" t="s">
        <v>16</v>
      </c>
      <c r="F14" s="126" t="str">
        <f>B5</f>
        <v>Hr. Králové B</v>
      </c>
      <c r="G14" s="126"/>
      <c r="H14" s="126"/>
      <c r="I14" s="126"/>
      <c r="J14" s="126"/>
      <c r="K14" s="126"/>
      <c r="L14" s="126"/>
      <c r="M14" s="34">
        <f t="shared" si="1"/>
        <v>0</v>
      </c>
      <c r="N14" s="35" t="s">
        <v>4</v>
      </c>
      <c r="O14" s="34">
        <f t="shared" si="2"/>
        <v>0</v>
      </c>
      <c r="P14" s="36">
        <f t="shared" si="3"/>
        <v>0</v>
      </c>
      <c r="Q14" s="2" t="s">
        <v>4</v>
      </c>
      <c r="R14" s="37">
        <f t="shared" si="4"/>
        <v>0</v>
      </c>
      <c r="S14" s="39"/>
      <c r="T14" s="40" t="s">
        <v>4</v>
      </c>
      <c r="U14" s="41"/>
      <c r="V14" s="39"/>
      <c r="W14" s="40" t="s">
        <v>4</v>
      </c>
      <c r="X14" s="41"/>
      <c r="Y14" s="39"/>
      <c r="Z14" s="40" t="s">
        <v>4</v>
      </c>
      <c r="AA14" s="41"/>
      <c r="AB14" s="36">
        <v>3</v>
      </c>
      <c r="AD14" s="37"/>
      <c r="AF14" s="2"/>
    </row>
    <row r="15" spans="1:33" ht="15" customHeight="1">
      <c r="A15" s="1" t="s">
        <v>7</v>
      </c>
      <c r="B15" s="32" t="s">
        <v>19</v>
      </c>
      <c r="C15" s="126" t="str">
        <f>B7</f>
        <v>SAVO Praha</v>
      </c>
      <c r="D15" s="126"/>
      <c r="E15" s="33" t="s">
        <v>16</v>
      </c>
      <c r="F15" s="126" t="str">
        <f>B3</f>
        <v>SK Náchod A</v>
      </c>
      <c r="G15" s="126"/>
      <c r="H15" s="126"/>
      <c r="I15" s="126"/>
      <c r="J15" s="126"/>
      <c r="K15" s="126"/>
      <c r="L15" s="126"/>
      <c r="M15" s="34">
        <f t="shared" si="1"/>
        <v>0</v>
      </c>
      <c r="N15" s="35" t="s">
        <v>4</v>
      </c>
      <c r="O15" s="34">
        <f t="shared" si="2"/>
        <v>0</v>
      </c>
      <c r="P15" s="36">
        <f t="shared" si="3"/>
        <v>0</v>
      </c>
      <c r="Q15" s="2" t="s">
        <v>4</v>
      </c>
      <c r="R15" s="37">
        <f t="shared" si="4"/>
        <v>0</v>
      </c>
      <c r="S15" s="39"/>
      <c r="T15" s="40" t="s">
        <v>4</v>
      </c>
      <c r="U15" s="41"/>
      <c r="V15" s="39"/>
      <c r="W15" s="40" t="s">
        <v>4</v>
      </c>
      <c r="X15" s="41"/>
      <c r="Y15" s="39"/>
      <c r="Z15" s="40" t="s">
        <v>4</v>
      </c>
      <c r="AA15" s="41"/>
      <c r="AB15" s="36">
        <v>4</v>
      </c>
      <c r="AD15" s="37"/>
      <c r="AF15" s="2"/>
    </row>
    <row r="16" spans="1:33" ht="15" customHeight="1">
      <c r="A16" s="1" t="s">
        <v>20</v>
      </c>
      <c r="B16" s="32" t="s">
        <v>21</v>
      </c>
      <c r="C16" s="126" t="str">
        <f>B7</f>
        <v>SAVO Praha</v>
      </c>
      <c r="D16" s="126"/>
      <c r="E16" s="33" t="s">
        <v>16</v>
      </c>
      <c r="F16" s="126" t="str">
        <f>B9</f>
        <v>Ještěrky Třeb.</v>
      </c>
      <c r="G16" s="126"/>
      <c r="H16" s="126"/>
      <c r="I16" s="126"/>
      <c r="J16" s="126"/>
      <c r="K16" s="126"/>
      <c r="L16" s="126"/>
      <c r="M16" s="34">
        <f t="shared" si="1"/>
        <v>0</v>
      </c>
      <c r="N16" s="35" t="s">
        <v>4</v>
      </c>
      <c r="O16" s="34">
        <f t="shared" si="2"/>
        <v>0</v>
      </c>
      <c r="P16" s="36">
        <f t="shared" si="3"/>
        <v>0</v>
      </c>
      <c r="Q16" s="2" t="s">
        <v>4</v>
      </c>
      <c r="R16" s="37">
        <f t="shared" si="4"/>
        <v>0</v>
      </c>
      <c r="S16" s="39"/>
      <c r="T16" s="40" t="s">
        <v>4</v>
      </c>
      <c r="U16" s="41"/>
      <c r="V16" s="39"/>
      <c r="W16" s="40" t="s">
        <v>4</v>
      </c>
      <c r="X16" s="41"/>
      <c r="Y16" s="39"/>
      <c r="Z16" s="40" t="s">
        <v>4</v>
      </c>
      <c r="AA16" s="41"/>
      <c r="AB16" s="36">
        <v>2</v>
      </c>
      <c r="AD16" s="37"/>
      <c r="AF16" s="2"/>
    </row>
    <row r="17" spans="1:32" ht="15" customHeight="1">
      <c r="A17" s="1" t="s">
        <v>22</v>
      </c>
      <c r="B17" s="32" t="s">
        <v>23</v>
      </c>
      <c r="C17" s="126" t="str">
        <f>B3</f>
        <v>SK Náchod A</v>
      </c>
      <c r="D17" s="126"/>
      <c r="E17" s="33" t="s">
        <v>16</v>
      </c>
      <c r="F17" s="126" t="str">
        <f>B5</f>
        <v>Hr. Králové B</v>
      </c>
      <c r="G17" s="126"/>
      <c r="H17" s="126"/>
      <c r="I17" s="126"/>
      <c r="J17" s="126"/>
      <c r="K17" s="126"/>
      <c r="L17" s="126"/>
      <c r="M17" s="34">
        <f t="shared" si="1"/>
        <v>0</v>
      </c>
      <c r="N17" s="35" t="s">
        <v>4</v>
      </c>
      <c r="O17" s="34">
        <f t="shared" si="2"/>
        <v>0</v>
      </c>
      <c r="P17" s="36">
        <f t="shared" si="3"/>
        <v>0</v>
      </c>
      <c r="Q17" s="2" t="s">
        <v>4</v>
      </c>
      <c r="R17" s="37">
        <f t="shared" si="4"/>
        <v>0</v>
      </c>
      <c r="S17" s="39"/>
      <c r="T17" s="40" t="s">
        <v>4</v>
      </c>
      <c r="U17" s="41"/>
      <c r="V17" s="39"/>
      <c r="W17" s="40" t="s">
        <v>4</v>
      </c>
      <c r="X17" s="41"/>
      <c r="Y17" s="39"/>
      <c r="Z17" s="40" t="s">
        <v>4</v>
      </c>
      <c r="AA17" s="41"/>
      <c r="AB17" s="36">
        <v>3</v>
      </c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mergeCells count="48">
    <mergeCell ref="C15:D15"/>
    <mergeCell ref="F15:L15"/>
    <mergeCell ref="C16:D16"/>
    <mergeCell ref="F16:L16"/>
    <mergeCell ref="C17:D17"/>
    <mergeCell ref="F17:L17"/>
    <mergeCell ref="C12:D12"/>
    <mergeCell ref="F12:L12"/>
    <mergeCell ref="C13:D13"/>
    <mergeCell ref="F13:L13"/>
    <mergeCell ref="C14:D14"/>
    <mergeCell ref="F14:L14"/>
    <mergeCell ref="S11:U11"/>
    <mergeCell ref="V11:X11"/>
    <mergeCell ref="Y11:AA11"/>
    <mergeCell ref="A7:A8"/>
    <mergeCell ref="B7:C8"/>
    <mergeCell ref="AE7:AE8"/>
    <mergeCell ref="AB11:AD11"/>
    <mergeCell ref="C11:L11"/>
    <mergeCell ref="M11:O11"/>
    <mergeCell ref="P11:R1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D1:F2"/>
    <mergeCell ref="G1:I2"/>
    <mergeCell ref="J1:L2"/>
    <mergeCell ref="M1:O2"/>
    <mergeCell ref="P1:R2"/>
    <mergeCell ref="A2:C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3"/>
  <sheetViews>
    <sheetView zoomScaleNormal="100" zoomScaleSheetLayoutView="90" workbookViewId="0">
      <selection activeCell="AB17" sqref="AB17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Hr. Králové A</v>
      </c>
      <c r="E1" s="108"/>
      <c r="F1" s="109"/>
      <c r="G1" s="107" t="str">
        <f>B5</f>
        <v>SK Náchod B</v>
      </c>
      <c r="H1" s="108"/>
      <c r="I1" s="109"/>
      <c r="J1" s="107" t="str">
        <f>B7</f>
        <v>Demlova Jihlava</v>
      </c>
      <c r="K1" s="108"/>
      <c r="L1" s="109"/>
      <c r="M1" s="107" t="str">
        <f>B9</f>
        <v>Rychnov n.K</v>
      </c>
      <c r="N1" s="108"/>
      <c r="O1" s="109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10"/>
      <c r="N2" s="111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36</v>
      </c>
      <c r="C3" s="123"/>
      <c r="D3" s="3"/>
      <c r="E3" s="3"/>
      <c r="F3" s="3"/>
      <c r="G3" s="44">
        <f>M17</f>
        <v>1</v>
      </c>
      <c r="H3" s="45" t="s">
        <v>4</v>
      </c>
      <c r="I3" s="46">
        <f>O17</f>
        <v>1</v>
      </c>
      <c r="J3" s="4">
        <f>O15</f>
        <v>1</v>
      </c>
      <c r="K3" s="5" t="s">
        <v>4</v>
      </c>
      <c r="L3" s="6">
        <f>M15</f>
        <v>1</v>
      </c>
      <c r="M3" s="44">
        <f>M12</f>
        <v>0</v>
      </c>
      <c r="N3" s="45" t="s">
        <v>4</v>
      </c>
      <c r="O3" s="53">
        <f>O12</f>
        <v>2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2</v>
      </c>
      <c r="AC3" s="9" t="s">
        <v>4</v>
      </c>
      <c r="AD3" s="10">
        <f>SUM(AA3,X3,U3,R3,O3,L3,I3)</f>
        <v>4</v>
      </c>
      <c r="AE3" s="101">
        <f>J3+G3+M3</f>
        <v>2</v>
      </c>
      <c r="AF3" s="94">
        <f>RANK(AE3,AE3:AE10)</f>
        <v>3</v>
      </c>
      <c r="AG3" s="11">
        <f>AB3/AD3</f>
        <v>0.5</v>
      </c>
    </row>
    <row r="4" spans="1:33" ht="15.75" customHeight="1" thickBot="1">
      <c r="A4" s="96"/>
      <c r="B4" s="124"/>
      <c r="C4" s="125"/>
      <c r="D4" s="3"/>
      <c r="E4" s="3"/>
      <c r="F4" s="3"/>
      <c r="G4" s="47">
        <f>P17</f>
        <v>43</v>
      </c>
      <c r="H4" s="13" t="s">
        <v>4</v>
      </c>
      <c r="I4" s="48">
        <f>R17</f>
        <v>41</v>
      </c>
      <c r="J4" s="12">
        <f>R15</f>
        <v>42</v>
      </c>
      <c r="K4" s="13" t="s">
        <v>4</v>
      </c>
      <c r="L4" s="14">
        <f>P15</f>
        <v>43</v>
      </c>
      <c r="M4" s="47">
        <f>P12</f>
        <v>43</v>
      </c>
      <c r="N4" s="13" t="s">
        <v>4</v>
      </c>
      <c r="O4" s="15">
        <f>R12</f>
        <v>50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128</v>
      </c>
      <c r="AC4" s="17" t="s">
        <v>4</v>
      </c>
      <c r="AD4" s="18">
        <f>SUM(AA4,X4,U4,R4,O4,L4,I4)</f>
        <v>134</v>
      </c>
      <c r="AE4" s="101"/>
      <c r="AF4" s="94"/>
      <c r="AG4" s="19">
        <f t="shared" ref="AG4:AG10" si="0">AB4/AD4</f>
        <v>0.95522388059701491</v>
      </c>
    </row>
    <row r="5" spans="1:33" ht="15.75" customHeight="1">
      <c r="A5" s="96" t="s">
        <v>5</v>
      </c>
      <c r="B5" s="122" t="s">
        <v>25</v>
      </c>
      <c r="C5" s="123"/>
      <c r="D5" s="55">
        <f>I3</f>
        <v>1</v>
      </c>
      <c r="E5" s="56" t="s">
        <v>4</v>
      </c>
      <c r="F5" s="57">
        <f>G3</f>
        <v>1</v>
      </c>
      <c r="G5" s="58"/>
      <c r="H5" s="59"/>
      <c r="I5" s="60"/>
      <c r="J5" s="61">
        <f>M13</f>
        <v>0</v>
      </c>
      <c r="K5" s="56" t="s">
        <v>4</v>
      </c>
      <c r="L5" s="57">
        <f>O13</f>
        <v>2</v>
      </c>
      <c r="M5" s="62">
        <f>O14</f>
        <v>0</v>
      </c>
      <c r="N5" s="56" t="s">
        <v>4</v>
      </c>
      <c r="O5" s="63">
        <f>M14</f>
        <v>2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1</v>
      </c>
      <c r="AC5" s="9" t="s">
        <v>4</v>
      </c>
      <c r="AD5" s="10">
        <f>SUM(AA5,X5,U5,R5,O5,L5,F5)</f>
        <v>5</v>
      </c>
      <c r="AE5" s="101">
        <f>J5+D5+M5</f>
        <v>1</v>
      </c>
      <c r="AF5" s="94">
        <f>RANK(AE5,AE3:AE10)</f>
        <v>4</v>
      </c>
      <c r="AG5" s="11">
        <f t="shared" si="0"/>
        <v>0.2</v>
      </c>
    </row>
    <row r="6" spans="1:33" ht="15.75" customHeight="1" thickBot="1">
      <c r="A6" s="96"/>
      <c r="B6" s="124"/>
      <c r="C6" s="125"/>
      <c r="D6" s="64">
        <f>I4</f>
        <v>41</v>
      </c>
      <c r="E6" s="65" t="s">
        <v>4</v>
      </c>
      <c r="F6" s="66">
        <f>G4</f>
        <v>43</v>
      </c>
      <c r="G6" s="67"/>
      <c r="H6" s="68"/>
      <c r="I6" s="69"/>
      <c r="J6" s="70">
        <f>P13</f>
        <v>43</v>
      </c>
      <c r="K6" s="65" t="s">
        <v>4</v>
      </c>
      <c r="L6" s="66">
        <f>R13</f>
        <v>50</v>
      </c>
      <c r="M6" s="71">
        <f>R14</f>
        <v>31</v>
      </c>
      <c r="N6" s="65" t="s">
        <v>4</v>
      </c>
      <c r="O6" s="72">
        <f>P14</f>
        <v>50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115</v>
      </c>
      <c r="AC6" s="17" t="s">
        <v>4</v>
      </c>
      <c r="AD6" s="18">
        <f>SUM(AA6,X6,U6,R6,O6,L6,F6)</f>
        <v>143</v>
      </c>
      <c r="AE6" s="101"/>
      <c r="AF6" s="94"/>
      <c r="AG6" s="19">
        <f t="shared" si="0"/>
        <v>0.80419580419580416</v>
      </c>
    </row>
    <row r="7" spans="1:33" ht="15.75" customHeight="1">
      <c r="A7" s="96" t="s">
        <v>6</v>
      </c>
      <c r="B7" s="122" t="s">
        <v>39</v>
      </c>
      <c r="C7" s="123"/>
      <c r="D7" s="4">
        <f>L3</f>
        <v>1</v>
      </c>
      <c r="E7" s="5" t="s">
        <v>4</v>
      </c>
      <c r="F7" s="6">
        <f>J3</f>
        <v>1</v>
      </c>
      <c r="G7" s="49">
        <f>L5</f>
        <v>2</v>
      </c>
      <c r="H7" s="5" t="s">
        <v>4</v>
      </c>
      <c r="I7" s="50">
        <f>J5</f>
        <v>0</v>
      </c>
      <c r="J7" s="20"/>
      <c r="K7" s="3"/>
      <c r="L7" s="21"/>
      <c r="M7" s="49">
        <f>M16</f>
        <v>1</v>
      </c>
      <c r="N7" s="5" t="s">
        <v>4</v>
      </c>
      <c r="O7" s="7">
        <f>O16</f>
        <v>1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4</v>
      </c>
      <c r="AC7" s="9" t="s">
        <v>4</v>
      </c>
      <c r="AD7" s="10">
        <f>SUM(AA7,X7,U7,R7,O7,F7,I7)</f>
        <v>2</v>
      </c>
      <c r="AE7" s="101">
        <f>G7+D7+M7</f>
        <v>4</v>
      </c>
      <c r="AF7" s="94">
        <f>RANK(AE7,AE3:AE10)</f>
        <v>2</v>
      </c>
      <c r="AG7" s="11">
        <f t="shared" si="0"/>
        <v>2</v>
      </c>
    </row>
    <row r="8" spans="1:33" ht="15.75" customHeight="1" thickBot="1">
      <c r="A8" s="96"/>
      <c r="B8" s="124"/>
      <c r="C8" s="125"/>
      <c r="D8" s="12">
        <f>L4</f>
        <v>43</v>
      </c>
      <c r="E8" s="13" t="s">
        <v>4</v>
      </c>
      <c r="F8" s="14">
        <f>J4</f>
        <v>42</v>
      </c>
      <c r="G8" s="47">
        <f>L6</f>
        <v>50</v>
      </c>
      <c r="H8" s="13" t="s">
        <v>4</v>
      </c>
      <c r="I8" s="48">
        <f>J6</f>
        <v>43</v>
      </c>
      <c r="J8" s="22"/>
      <c r="K8" s="23"/>
      <c r="L8" s="24"/>
      <c r="M8" s="47">
        <f>P16</f>
        <v>41</v>
      </c>
      <c r="N8" s="13" t="s">
        <v>4</v>
      </c>
      <c r="O8" s="15">
        <f>R16</f>
        <v>47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134</v>
      </c>
      <c r="AC8" s="17" t="s">
        <v>4</v>
      </c>
      <c r="AD8" s="18">
        <f>SUM(AA8,X8,U8,R8,O8,F8,I8)</f>
        <v>132</v>
      </c>
      <c r="AE8" s="101"/>
      <c r="AF8" s="94"/>
      <c r="AG8" s="19">
        <f t="shared" si="0"/>
        <v>1.0151515151515151</v>
      </c>
    </row>
    <row r="9" spans="1:33" ht="15.75" customHeight="1">
      <c r="A9" s="96" t="s">
        <v>7</v>
      </c>
      <c r="B9" s="122" t="s">
        <v>41</v>
      </c>
      <c r="C9" s="123"/>
      <c r="D9" s="55">
        <f>O3</f>
        <v>2</v>
      </c>
      <c r="E9" s="56" t="s">
        <v>4</v>
      </c>
      <c r="F9" s="57">
        <f>M3</f>
        <v>0</v>
      </c>
      <c r="G9" s="62">
        <f>O5</f>
        <v>2</v>
      </c>
      <c r="H9" s="56" t="s">
        <v>4</v>
      </c>
      <c r="I9" s="73">
        <f>M5</f>
        <v>0</v>
      </c>
      <c r="J9" s="61">
        <f>O7</f>
        <v>1</v>
      </c>
      <c r="K9" s="56" t="s">
        <v>4</v>
      </c>
      <c r="L9" s="57">
        <f>M7</f>
        <v>1</v>
      </c>
      <c r="M9" s="74"/>
      <c r="N9" s="75"/>
      <c r="O9" s="7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5</v>
      </c>
      <c r="AC9" s="9" t="s">
        <v>4</v>
      </c>
      <c r="AD9" s="10">
        <f>SUM(AA9,X9,U9,R9,F9,L9,I9)</f>
        <v>1</v>
      </c>
      <c r="AE9" s="101">
        <f>G9+D9+J9</f>
        <v>5</v>
      </c>
      <c r="AF9" s="94">
        <f>RANK(AE9,AE3:AE10)</f>
        <v>1</v>
      </c>
      <c r="AG9" s="11">
        <f t="shared" si="0"/>
        <v>5</v>
      </c>
    </row>
    <row r="10" spans="1:33" ht="15.75" customHeight="1" thickBot="1">
      <c r="A10" s="102"/>
      <c r="B10" s="124"/>
      <c r="C10" s="125"/>
      <c r="D10" s="25">
        <f>O4</f>
        <v>50</v>
      </c>
      <c r="E10" s="26" t="s">
        <v>4</v>
      </c>
      <c r="F10" s="27">
        <f>M4</f>
        <v>43</v>
      </c>
      <c r="G10" s="51">
        <f>O6</f>
        <v>50</v>
      </c>
      <c r="H10" s="26" t="s">
        <v>4</v>
      </c>
      <c r="I10" s="52">
        <f>M6</f>
        <v>31</v>
      </c>
      <c r="J10" s="25">
        <f>O8</f>
        <v>47</v>
      </c>
      <c r="K10" s="26" t="s">
        <v>4</v>
      </c>
      <c r="L10" s="27">
        <f>M8</f>
        <v>41</v>
      </c>
      <c r="M10" s="54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147</v>
      </c>
      <c r="AC10" s="17" t="s">
        <v>4</v>
      </c>
      <c r="AD10" s="18">
        <f>SUM(AA10,X10,U10,R10,F10,L10,I10)</f>
        <v>115</v>
      </c>
      <c r="AE10" s="101"/>
      <c r="AF10" s="94"/>
      <c r="AG10" s="19">
        <f t="shared" si="0"/>
        <v>1.2782608695652173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7"/>
      <c r="Z11" s="117"/>
      <c r="AA11" s="117"/>
      <c r="AB11" s="118"/>
      <c r="AC11" s="118"/>
      <c r="AD11" s="118"/>
      <c r="AF11" s="2"/>
    </row>
    <row r="12" spans="1:33" ht="15.75" customHeight="1">
      <c r="A12" s="78" t="s">
        <v>3</v>
      </c>
      <c r="B12" s="79" t="s">
        <v>17</v>
      </c>
      <c r="C12" s="95" t="str">
        <f>B3</f>
        <v>Hr. Králové A</v>
      </c>
      <c r="D12" s="95"/>
      <c r="E12" s="80" t="s">
        <v>16</v>
      </c>
      <c r="F12" s="95" t="str">
        <f>B9</f>
        <v>Rychnov n.K</v>
      </c>
      <c r="G12" s="95"/>
      <c r="H12" s="95"/>
      <c r="I12" s="95"/>
      <c r="J12" s="95"/>
      <c r="K12" s="95"/>
      <c r="L12" s="95"/>
      <c r="M12" s="81">
        <f t="shared" ref="M12:M17" si="1">IF(S12&gt;U12,1,0)+IF(V12&gt;X12,1,0)+IF(Y12&gt;AA12,1,0)</f>
        <v>0</v>
      </c>
      <c r="N12" s="82" t="s">
        <v>4</v>
      </c>
      <c r="O12" s="81">
        <f t="shared" ref="O12:O17" si="2">IF(U12&gt;S12,1,0)+IF(X12&gt;V12,1,0)+IF(AA12&gt;Y12,1,0)</f>
        <v>2</v>
      </c>
      <c r="P12" s="83">
        <f t="shared" ref="P12:P17" si="3">SUM(S12,V12,Y12)</f>
        <v>43</v>
      </c>
      <c r="Q12" s="84" t="s">
        <v>4</v>
      </c>
      <c r="R12" s="85">
        <f t="shared" ref="R12:R17" si="4">SUM(U12,X12,AA12)</f>
        <v>50</v>
      </c>
      <c r="S12" s="86">
        <v>23</v>
      </c>
      <c r="T12" s="87" t="s">
        <v>4</v>
      </c>
      <c r="U12" s="88">
        <v>25</v>
      </c>
      <c r="V12" s="86">
        <v>20</v>
      </c>
      <c r="W12" s="87" t="s">
        <v>4</v>
      </c>
      <c r="X12" s="88">
        <v>25</v>
      </c>
      <c r="Y12" s="89"/>
      <c r="Z12" s="77"/>
      <c r="AA12" s="90"/>
      <c r="AB12" s="36"/>
      <c r="AD12" s="37"/>
      <c r="AF12" s="2"/>
    </row>
    <row r="13" spans="1:33" ht="15" customHeight="1">
      <c r="A13" s="78" t="s">
        <v>5</v>
      </c>
      <c r="B13" s="79" t="s">
        <v>15</v>
      </c>
      <c r="C13" s="95" t="str">
        <f>B5</f>
        <v>SK Náchod B</v>
      </c>
      <c r="D13" s="95"/>
      <c r="E13" s="80" t="s">
        <v>16</v>
      </c>
      <c r="F13" s="95" t="str">
        <f>B7</f>
        <v>Demlova Jihlava</v>
      </c>
      <c r="G13" s="95"/>
      <c r="H13" s="95"/>
      <c r="I13" s="95"/>
      <c r="J13" s="95"/>
      <c r="K13" s="95"/>
      <c r="L13" s="95"/>
      <c r="M13" s="81">
        <f t="shared" si="1"/>
        <v>0</v>
      </c>
      <c r="N13" s="82" t="s">
        <v>4</v>
      </c>
      <c r="O13" s="81">
        <f t="shared" si="2"/>
        <v>2</v>
      </c>
      <c r="P13" s="83">
        <f t="shared" si="3"/>
        <v>43</v>
      </c>
      <c r="Q13" s="84" t="s">
        <v>4</v>
      </c>
      <c r="R13" s="85">
        <f t="shared" si="4"/>
        <v>50</v>
      </c>
      <c r="S13" s="86">
        <v>22</v>
      </c>
      <c r="T13" s="87" t="s">
        <v>4</v>
      </c>
      <c r="U13" s="88">
        <v>25</v>
      </c>
      <c r="V13" s="86">
        <v>21</v>
      </c>
      <c r="W13" s="87" t="s">
        <v>4</v>
      </c>
      <c r="X13" s="88">
        <v>25</v>
      </c>
      <c r="Y13" s="89"/>
      <c r="Z13" s="77"/>
      <c r="AA13" s="90"/>
      <c r="AB13" s="36"/>
      <c r="AD13" s="37"/>
      <c r="AF13" s="2"/>
    </row>
    <row r="14" spans="1:33" ht="15" customHeight="1">
      <c r="A14" s="78" t="s">
        <v>6</v>
      </c>
      <c r="B14" s="79" t="s">
        <v>18</v>
      </c>
      <c r="C14" s="95" t="str">
        <f>B9</f>
        <v>Rychnov n.K</v>
      </c>
      <c r="D14" s="95"/>
      <c r="E14" s="80" t="s">
        <v>16</v>
      </c>
      <c r="F14" s="95" t="str">
        <f>B5</f>
        <v>SK Náchod B</v>
      </c>
      <c r="G14" s="95"/>
      <c r="H14" s="95"/>
      <c r="I14" s="95"/>
      <c r="J14" s="95"/>
      <c r="K14" s="95"/>
      <c r="L14" s="95"/>
      <c r="M14" s="81">
        <f t="shared" si="1"/>
        <v>2</v>
      </c>
      <c r="N14" s="82" t="s">
        <v>4</v>
      </c>
      <c r="O14" s="81">
        <f t="shared" si="2"/>
        <v>0</v>
      </c>
      <c r="P14" s="83">
        <f t="shared" si="3"/>
        <v>50</v>
      </c>
      <c r="Q14" s="84" t="s">
        <v>4</v>
      </c>
      <c r="R14" s="85">
        <f t="shared" si="4"/>
        <v>31</v>
      </c>
      <c r="S14" s="86">
        <v>25</v>
      </c>
      <c r="T14" s="87" t="s">
        <v>4</v>
      </c>
      <c r="U14" s="88">
        <v>16</v>
      </c>
      <c r="V14" s="86">
        <v>25</v>
      </c>
      <c r="W14" s="87" t="s">
        <v>4</v>
      </c>
      <c r="X14" s="88">
        <v>15</v>
      </c>
      <c r="Y14" s="89"/>
      <c r="Z14" s="77"/>
      <c r="AA14" s="90"/>
      <c r="AB14" s="36"/>
      <c r="AD14" s="37"/>
      <c r="AF14" s="2"/>
    </row>
    <row r="15" spans="1:33" ht="15" customHeight="1">
      <c r="A15" s="78" t="s">
        <v>7</v>
      </c>
      <c r="B15" s="79" t="s">
        <v>19</v>
      </c>
      <c r="C15" s="95" t="str">
        <f>B7</f>
        <v>Demlova Jihlava</v>
      </c>
      <c r="D15" s="95"/>
      <c r="E15" s="80" t="s">
        <v>16</v>
      </c>
      <c r="F15" s="95" t="str">
        <f>B3</f>
        <v>Hr. Králové A</v>
      </c>
      <c r="G15" s="95"/>
      <c r="H15" s="95"/>
      <c r="I15" s="95"/>
      <c r="J15" s="95"/>
      <c r="K15" s="95"/>
      <c r="L15" s="95"/>
      <c r="M15" s="81">
        <f t="shared" si="1"/>
        <v>1</v>
      </c>
      <c r="N15" s="82" t="s">
        <v>4</v>
      </c>
      <c r="O15" s="81">
        <f t="shared" si="2"/>
        <v>1</v>
      </c>
      <c r="P15" s="83">
        <f t="shared" si="3"/>
        <v>43</v>
      </c>
      <c r="Q15" s="84" t="s">
        <v>4</v>
      </c>
      <c r="R15" s="85">
        <f t="shared" si="4"/>
        <v>42</v>
      </c>
      <c r="S15" s="86">
        <v>25</v>
      </c>
      <c r="T15" s="87" t="s">
        <v>4</v>
      </c>
      <c r="U15" s="88">
        <v>17</v>
      </c>
      <c r="V15" s="86">
        <v>18</v>
      </c>
      <c r="W15" s="87" t="s">
        <v>4</v>
      </c>
      <c r="X15" s="88">
        <v>25</v>
      </c>
      <c r="Y15" s="89"/>
      <c r="Z15" s="77"/>
      <c r="AA15" s="90"/>
      <c r="AB15" s="36"/>
      <c r="AD15" s="37"/>
      <c r="AF15" s="2"/>
    </row>
    <row r="16" spans="1:33" ht="15" customHeight="1">
      <c r="A16" s="78" t="s">
        <v>20</v>
      </c>
      <c r="B16" s="79" t="s">
        <v>21</v>
      </c>
      <c r="C16" s="95" t="str">
        <f>B7</f>
        <v>Demlova Jihlava</v>
      </c>
      <c r="D16" s="95"/>
      <c r="E16" s="80" t="s">
        <v>16</v>
      </c>
      <c r="F16" s="95" t="str">
        <f>B9</f>
        <v>Rychnov n.K</v>
      </c>
      <c r="G16" s="95"/>
      <c r="H16" s="95"/>
      <c r="I16" s="95"/>
      <c r="J16" s="95"/>
      <c r="K16" s="95"/>
      <c r="L16" s="95"/>
      <c r="M16" s="81">
        <f t="shared" si="1"/>
        <v>1</v>
      </c>
      <c r="N16" s="82" t="s">
        <v>4</v>
      </c>
      <c r="O16" s="81">
        <f t="shared" si="2"/>
        <v>1</v>
      </c>
      <c r="P16" s="83">
        <f t="shared" si="3"/>
        <v>41</v>
      </c>
      <c r="Q16" s="84" t="s">
        <v>4</v>
      </c>
      <c r="R16" s="85">
        <f t="shared" si="4"/>
        <v>47</v>
      </c>
      <c r="S16" s="86">
        <v>25</v>
      </c>
      <c r="T16" s="87" t="s">
        <v>4</v>
      </c>
      <c r="U16" s="88">
        <v>22</v>
      </c>
      <c r="V16" s="86">
        <v>16</v>
      </c>
      <c r="W16" s="87" t="s">
        <v>4</v>
      </c>
      <c r="X16" s="88">
        <v>25</v>
      </c>
      <c r="Y16" s="89"/>
      <c r="Z16" s="77"/>
      <c r="AA16" s="90"/>
      <c r="AB16" s="36"/>
      <c r="AD16" s="37"/>
      <c r="AF16" s="2"/>
    </row>
    <row r="17" spans="1:32" ht="15" customHeight="1">
      <c r="A17" s="78" t="s">
        <v>22</v>
      </c>
      <c r="B17" s="79" t="s">
        <v>23</v>
      </c>
      <c r="C17" s="95" t="str">
        <f>B3</f>
        <v>Hr. Králové A</v>
      </c>
      <c r="D17" s="95"/>
      <c r="E17" s="80" t="s">
        <v>16</v>
      </c>
      <c r="F17" s="95" t="str">
        <f>B5</f>
        <v>SK Náchod B</v>
      </c>
      <c r="G17" s="95"/>
      <c r="H17" s="95"/>
      <c r="I17" s="95"/>
      <c r="J17" s="95"/>
      <c r="K17" s="95"/>
      <c r="L17" s="95"/>
      <c r="M17" s="81">
        <f t="shared" si="1"/>
        <v>1</v>
      </c>
      <c r="N17" s="82" t="s">
        <v>4</v>
      </c>
      <c r="O17" s="81">
        <f t="shared" si="2"/>
        <v>1</v>
      </c>
      <c r="P17" s="83">
        <f t="shared" si="3"/>
        <v>43</v>
      </c>
      <c r="Q17" s="84" t="s">
        <v>4</v>
      </c>
      <c r="R17" s="85">
        <f t="shared" si="4"/>
        <v>41</v>
      </c>
      <c r="S17" s="86">
        <v>18</v>
      </c>
      <c r="T17" s="87" t="s">
        <v>4</v>
      </c>
      <c r="U17" s="88">
        <v>25</v>
      </c>
      <c r="V17" s="86">
        <v>25</v>
      </c>
      <c r="W17" s="87" t="s">
        <v>4</v>
      </c>
      <c r="X17" s="88">
        <v>16</v>
      </c>
      <c r="Y17" s="89"/>
      <c r="Z17" s="77"/>
      <c r="AA17" s="90"/>
      <c r="AB17" s="36"/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sheetProtection sheet="1" objects="1" scenarios="1"/>
  <protectedRanges>
    <protectedRange sqref="B3:C10 S12:S17 U12:V17 X12:X17" name="Oblast1"/>
  </protectedRanges>
  <mergeCells count="48">
    <mergeCell ref="D1:F2"/>
    <mergeCell ref="G1:I2"/>
    <mergeCell ref="J1:L2"/>
    <mergeCell ref="M1:O2"/>
    <mergeCell ref="P1:R2"/>
    <mergeCell ref="A2:C2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S11:U11"/>
    <mergeCell ref="V11:X11"/>
    <mergeCell ref="Y11:AA11"/>
    <mergeCell ref="A7:A8"/>
    <mergeCell ref="B7:C8"/>
    <mergeCell ref="AE7:AE8"/>
    <mergeCell ref="AB11:AD11"/>
    <mergeCell ref="C12:D12"/>
    <mergeCell ref="F12:L12"/>
    <mergeCell ref="C13:D13"/>
    <mergeCell ref="F13:L13"/>
    <mergeCell ref="C14:D14"/>
    <mergeCell ref="F14:L14"/>
    <mergeCell ref="C11:L11"/>
    <mergeCell ref="M11:O11"/>
    <mergeCell ref="P11:R11"/>
    <mergeCell ref="C15:D15"/>
    <mergeCell ref="F15:L15"/>
    <mergeCell ref="C16:D16"/>
    <mergeCell ref="F16:L16"/>
    <mergeCell ref="C17:D17"/>
    <mergeCell ref="F17:L17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3"/>
  <sheetViews>
    <sheetView workbookViewId="0">
      <selection activeCell="B3" sqref="B3:C10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36" t="s">
        <v>24</v>
      </c>
      <c r="B1" s="137"/>
      <c r="C1" s="137"/>
      <c r="D1" s="128" t="str">
        <f>B3</f>
        <v>Hr. Králové A</v>
      </c>
      <c r="E1" s="129"/>
      <c r="F1" s="130"/>
      <c r="G1" s="128" t="str">
        <f>B5</f>
        <v>SK Náchod B</v>
      </c>
      <c r="H1" s="129"/>
      <c r="I1" s="130"/>
      <c r="J1" s="128" t="str">
        <f>B7</f>
        <v>Demlova Jihlava</v>
      </c>
      <c r="K1" s="129"/>
      <c r="L1" s="130"/>
      <c r="M1" s="128" t="str">
        <f>B9</f>
        <v>Rychnov n.K</v>
      </c>
      <c r="N1" s="129"/>
      <c r="O1" s="130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31"/>
      <c r="N2" s="132"/>
      <c r="O2" s="13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97" t="s">
        <v>36</v>
      </c>
      <c r="C3" s="98"/>
      <c r="D3" s="3"/>
      <c r="E3" s="3"/>
      <c r="F3" s="3"/>
      <c r="G3" s="4">
        <f>M17</f>
        <v>0</v>
      </c>
      <c r="H3" s="5" t="s">
        <v>4</v>
      </c>
      <c r="I3" s="6">
        <f>O17</f>
        <v>0</v>
      </c>
      <c r="J3" s="4">
        <f>O15</f>
        <v>0</v>
      </c>
      <c r="K3" s="5" t="s">
        <v>4</v>
      </c>
      <c r="L3" s="6">
        <f>M15</f>
        <v>0</v>
      </c>
      <c r="M3" s="4">
        <f>M12</f>
        <v>0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10" si="0">AB3/AD3</f>
        <v>#DIV/0!</v>
      </c>
    </row>
    <row r="4" spans="1:33" ht="15.75" customHeight="1" thickBot="1">
      <c r="A4" s="96"/>
      <c r="B4" s="99"/>
      <c r="C4" s="100"/>
      <c r="D4" s="3"/>
      <c r="E4" s="3"/>
      <c r="F4" s="3"/>
      <c r="G4" s="12">
        <f>P17</f>
        <v>0</v>
      </c>
      <c r="H4" s="13" t="s">
        <v>4</v>
      </c>
      <c r="I4" s="14">
        <f>R17</f>
        <v>0</v>
      </c>
      <c r="J4" s="12">
        <f>R15</f>
        <v>0</v>
      </c>
      <c r="K4" s="13" t="s">
        <v>4</v>
      </c>
      <c r="L4" s="14">
        <f>P15</f>
        <v>0</v>
      </c>
      <c r="M4" s="12">
        <f>P12</f>
        <v>0</v>
      </c>
      <c r="N4" s="13" t="s">
        <v>4</v>
      </c>
      <c r="O4" s="15">
        <f>R12</f>
        <v>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5.75" customHeight="1">
      <c r="A5" s="96" t="s">
        <v>5</v>
      </c>
      <c r="B5" s="97" t="s">
        <v>25</v>
      </c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M13</f>
        <v>0</v>
      </c>
      <c r="K5" s="5" t="s">
        <v>4</v>
      </c>
      <c r="L5" s="6">
        <f>O13</f>
        <v>0</v>
      </c>
      <c r="M5" s="4">
        <f>O14</f>
        <v>0</v>
      </c>
      <c r="N5" s="5" t="s">
        <v>4</v>
      </c>
      <c r="O5" s="7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5.75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P13</f>
        <v>0</v>
      </c>
      <c r="K6" s="13" t="s">
        <v>4</v>
      </c>
      <c r="L6" s="14">
        <f>R13</f>
        <v>0</v>
      </c>
      <c r="M6" s="12">
        <f>R14</f>
        <v>0</v>
      </c>
      <c r="N6" s="13" t="s">
        <v>4</v>
      </c>
      <c r="O6" s="15">
        <f>P14</f>
        <v>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5.75" customHeight="1">
      <c r="A7" s="96" t="s">
        <v>6</v>
      </c>
      <c r="B7" s="97" t="s">
        <v>39</v>
      </c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21"/>
      <c r="M7" s="4">
        <f>M16</f>
        <v>0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5.75" customHeight="1" thickBot="1">
      <c r="A8" s="96"/>
      <c r="B8" s="99"/>
      <c r="C8" s="100"/>
      <c r="D8" s="12">
        <f>L4</f>
        <v>0</v>
      </c>
      <c r="E8" s="13" t="s">
        <v>4</v>
      </c>
      <c r="F8" s="14">
        <f>J4</f>
        <v>0</v>
      </c>
      <c r="G8" s="12">
        <f>L6</f>
        <v>0</v>
      </c>
      <c r="H8" s="13" t="s">
        <v>4</v>
      </c>
      <c r="I8" s="14">
        <f>J6</f>
        <v>0</v>
      </c>
      <c r="J8" s="22"/>
      <c r="K8" s="23"/>
      <c r="L8" s="24"/>
      <c r="M8" s="12">
        <f>P16</f>
        <v>0</v>
      </c>
      <c r="N8" s="13" t="s">
        <v>4</v>
      </c>
      <c r="O8" s="15">
        <f>R16</f>
        <v>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.75" customHeight="1">
      <c r="A9" s="96" t="s">
        <v>7</v>
      </c>
      <c r="B9" s="97" t="s">
        <v>41</v>
      </c>
      <c r="C9" s="98"/>
      <c r="D9" s="4">
        <f>O3</f>
        <v>0</v>
      </c>
      <c r="E9" s="5" t="s">
        <v>4</v>
      </c>
      <c r="F9" s="6">
        <f>M3</f>
        <v>0</v>
      </c>
      <c r="G9" s="4">
        <f>O5</f>
        <v>0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0</v>
      </c>
      <c r="M9" s="22"/>
      <c r="N9" s="23"/>
      <c r="O9" s="38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0</v>
      </c>
      <c r="AC9" s="9" t="s">
        <v>4</v>
      </c>
      <c r="AD9" s="10">
        <f>SUM(AA9,X9,U9,R9,F9,L9,I9)</f>
        <v>0</v>
      </c>
      <c r="AE9" s="101"/>
      <c r="AF9" s="127"/>
      <c r="AG9" s="11" t="e">
        <f t="shared" si="0"/>
        <v>#DIV/0!</v>
      </c>
    </row>
    <row r="10" spans="1:33" ht="15.75" customHeight="1" thickBot="1">
      <c r="A10" s="102"/>
      <c r="B10" s="99"/>
      <c r="C10" s="100"/>
      <c r="D10" s="25">
        <f>O4</f>
        <v>0</v>
      </c>
      <c r="E10" s="26" t="s">
        <v>4</v>
      </c>
      <c r="F10" s="27">
        <f>M4</f>
        <v>0</v>
      </c>
      <c r="G10" s="25">
        <f>O6</f>
        <v>0</v>
      </c>
      <c r="H10" s="26" t="s">
        <v>4</v>
      </c>
      <c r="I10" s="27">
        <f>M6</f>
        <v>0</v>
      </c>
      <c r="J10" s="25">
        <f>O8</f>
        <v>0</v>
      </c>
      <c r="K10" s="26" t="s">
        <v>4</v>
      </c>
      <c r="L10" s="27">
        <f>M8</f>
        <v>0</v>
      </c>
      <c r="M10" s="28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0</v>
      </c>
      <c r="AC10" s="17" t="s">
        <v>4</v>
      </c>
      <c r="AD10" s="18">
        <f>SUM(AA10,X10,U10,R10,F10,L10,I10)</f>
        <v>0</v>
      </c>
      <c r="AE10" s="101"/>
      <c r="AF10" s="127"/>
      <c r="AG10" s="19" t="e">
        <f t="shared" si="0"/>
        <v>#DIV/0!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6" t="s">
        <v>14</v>
      </c>
      <c r="Z11" s="116"/>
      <c r="AA11" s="116"/>
      <c r="AB11" s="118"/>
      <c r="AC11" s="118"/>
      <c r="AD11" s="118"/>
      <c r="AF11" s="2"/>
    </row>
    <row r="12" spans="1:33" ht="15.75" customHeight="1">
      <c r="A12" s="1" t="s">
        <v>3</v>
      </c>
      <c r="B12" s="32" t="s">
        <v>17</v>
      </c>
      <c r="C12" s="126" t="str">
        <f>B3</f>
        <v>Hr. Králové A</v>
      </c>
      <c r="D12" s="126"/>
      <c r="E12" s="33" t="s">
        <v>16</v>
      </c>
      <c r="F12" s="126" t="str">
        <f>B9</f>
        <v>Rychnov n.K</v>
      </c>
      <c r="G12" s="126"/>
      <c r="H12" s="126"/>
      <c r="I12" s="126"/>
      <c r="J12" s="126"/>
      <c r="K12" s="126"/>
      <c r="L12" s="126"/>
      <c r="M12" s="34">
        <f t="shared" ref="M12:M17" si="1">IF(S12&gt;U12,1,0)+IF(V12&gt;X12,1,0)+IF(Y12&gt;AA12,1,0)</f>
        <v>0</v>
      </c>
      <c r="N12" s="35" t="s">
        <v>4</v>
      </c>
      <c r="O12" s="34">
        <f t="shared" ref="O12:O17" si="2">IF(U12&gt;S12,1,0)+IF(X12&gt;V12,1,0)+IF(AA12&gt;Y12,1,0)</f>
        <v>0</v>
      </c>
      <c r="P12" s="36">
        <f t="shared" ref="P12:P17" si="3">SUM(S12,V12,Y12)</f>
        <v>0</v>
      </c>
      <c r="Q12" s="2" t="s">
        <v>4</v>
      </c>
      <c r="R12" s="37">
        <f t="shared" ref="R12:R17" si="4"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1</v>
      </c>
      <c r="AD12" s="37"/>
      <c r="AF12" s="2"/>
    </row>
    <row r="13" spans="1:33" ht="15" customHeight="1">
      <c r="A13" s="1" t="s">
        <v>5</v>
      </c>
      <c r="B13" s="32" t="s">
        <v>15</v>
      </c>
      <c r="C13" s="126" t="str">
        <f>B5</f>
        <v>SK Náchod B</v>
      </c>
      <c r="D13" s="126"/>
      <c r="E13" s="33" t="s">
        <v>16</v>
      </c>
      <c r="F13" s="126" t="str">
        <f>B7</f>
        <v>Demlova Jihlava</v>
      </c>
      <c r="G13" s="126"/>
      <c r="H13" s="126"/>
      <c r="I13" s="126"/>
      <c r="J13" s="126"/>
      <c r="K13" s="126"/>
      <c r="L13" s="126"/>
      <c r="M13" s="34">
        <f t="shared" si="1"/>
        <v>0</v>
      </c>
      <c r="N13" s="35" t="s">
        <v>4</v>
      </c>
      <c r="O13" s="34">
        <f t="shared" si="2"/>
        <v>0</v>
      </c>
      <c r="P13" s="36">
        <f t="shared" si="3"/>
        <v>0</v>
      </c>
      <c r="Q13" s="2" t="s">
        <v>4</v>
      </c>
      <c r="R13" s="37">
        <f t="shared" si="4"/>
        <v>0</v>
      </c>
      <c r="S13" s="39"/>
      <c r="T13" s="40" t="s">
        <v>4</v>
      </c>
      <c r="U13" s="41"/>
      <c r="V13" s="39"/>
      <c r="W13" s="40" t="s">
        <v>4</v>
      </c>
      <c r="X13" s="41"/>
      <c r="Y13" s="39"/>
      <c r="Z13" s="40" t="s">
        <v>4</v>
      </c>
      <c r="AA13" s="41"/>
      <c r="AB13" s="36">
        <v>2</v>
      </c>
      <c r="AD13" s="37"/>
      <c r="AF13" s="2"/>
    </row>
    <row r="14" spans="1:33" ht="15" customHeight="1">
      <c r="A14" s="1" t="s">
        <v>6</v>
      </c>
      <c r="B14" s="32" t="s">
        <v>18</v>
      </c>
      <c r="C14" s="126" t="str">
        <f>B9</f>
        <v>Rychnov n.K</v>
      </c>
      <c r="D14" s="126"/>
      <c r="E14" s="33" t="s">
        <v>16</v>
      </c>
      <c r="F14" s="126" t="str">
        <f>B5</f>
        <v>SK Náchod B</v>
      </c>
      <c r="G14" s="126"/>
      <c r="H14" s="126"/>
      <c r="I14" s="126"/>
      <c r="J14" s="126"/>
      <c r="K14" s="126"/>
      <c r="L14" s="126"/>
      <c r="M14" s="34">
        <f t="shared" si="1"/>
        <v>0</v>
      </c>
      <c r="N14" s="35" t="s">
        <v>4</v>
      </c>
      <c r="O14" s="34">
        <f t="shared" si="2"/>
        <v>0</v>
      </c>
      <c r="P14" s="36">
        <f t="shared" si="3"/>
        <v>0</v>
      </c>
      <c r="Q14" s="2" t="s">
        <v>4</v>
      </c>
      <c r="R14" s="37">
        <f t="shared" si="4"/>
        <v>0</v>
      </c>
      <c r="S14" s="39"/>
      <c r="T14" s="40" t="s">
        <v>4</v>
      </c>
      <c r="U14" s="41"/>
      <c r="V14" s="39"/>
      <c r="W14" s="40" t="s">
        <v>4</v>
      </c>
      <c r="X14" s="41"/>
      <c r="Y14" s="39"/>
      <c r="Z14" s="40" t="s">
        <v>4</v>
      </c>
      <c r="AA14" s="41"/>
      <c r="AB14" s="36">
        <v>3</v>
      </c>
      <c r="AD14" s="37"/>
      <c r="AF14" s="2"/>
    </row>
    <row r="15" spans="1:33" ht="15" customHeight="1">
      <c r="A15" s="1" t="s">
        <v>7</v>
      </c>
      <c r="B15" s="32" t="s">
        <v>19</v>
      </c>
      <c r="C15" s="126" t="str">
        <f>B7</f>
        <v>Demlova Jihlava</v>
      </c>
      <c r="D15" s="126"/>
      <c r="E15" s="33" t="s">
        <v>16</v>
      </c>
      <c r="F15" s="126" t="str">
        <f>B3</f>
        <v>Hr. Králové A</v>
      </c>
      <c r="G15" s="126"/>
      <c r="H15" s="126"/>
      <c r="I15" s="126"/>
      <c r="J15" s="126"/>
      <c r="K15" s="126"/>
      <c r="L15" s="126"/>
      <c r="M15" s="34">
        <f t="shared" si="1"/>
        <v>0</v>
      </c>
      <c r="N15" s="35" t="s">
        <v>4</v>
      </c>
      <c r="O15" s="34">
        <f t="shared" si="2"/>
        <v>0</v>
      </c>
      <c r="P15" s="36">
        <f t="shared" si="3"/>
        <v>0</v>
      </c>
      <c r="Q15" s="2" t="s">
        <v>4</v>
      </c>
      <c r="R15" s="37">
        <f t="shared" si="4"/>
        <v>0</v>
      </c>
      <c r="S15" s="39"/>
      <c r="T15" s="40" t="s">
        <v>4</v>
      </c>
      <c r="U15" s="41"/>
      <c r="V15" s="39"/>
      <c r="W15" s="40" t="s">
        <v>4</v>
      </c>
      <c r="X15" s="41"/>
      <c r="Y15" s="39"/>
      <c r="Z15" s="40" t="s">
        <v>4</v>
      </c>
      <c r="AA15" s="41"/>
      <c r="AB15" s="36">
        <v>4</v>
      </c>
      <c r="AD15" s="37"/>
      <c r="AF15" s="2"/>
    </row>
    <row r="16" spans="1:33" ht="15" customHeight="1">
      <c r="A16" s="1" t="s">
        <v>20</v>
      </c>
      <c r="B16" s="32" t="s">
        <v>21</v>
      </c>
      <c r="C16" s="126" t="str">
        <f>B7</f>
        <v>Demlova Jihlava</v>
      </c>
      <c r="D16" s="126"/>
      <c r="E16" s="33" t="s">
        <v>16</v>
      </c>
      <c r="F16" s="126" t="str">
        <f>B9</f>
        <v>Rychnov n.K</v>
      </c>
      <c r="G16" s="126"/>
      <c r="H16" s="126"/>
      <c r="I16" s="126"/>
      <c r="J16" s="126"/>
      <c r="K16" s="126"/>
      <c r="L16" s="126"/>
      <c r="M16" s="34">
        <f t="shared" si="1"/>
        <v>0</v>
      </c>
      <c r="N16" s="35" t="s">
        <v>4</v>
      </c>
      <c r="O16" s="34">
        <f t="shared" si="2"/>
        <v>0</v>
      </c>
      <c r="P16" s="36">
        <f t="shared" si="3"/>
        <v>0</v>
      </c>
      <c r="Q16" s="2" t="s">
        <v>4</v>
      </c>
      <c r="R16" s="37">
        <f t="shared" si="4"/>
        <v>0</v>
      </c>
      <c r="S16" s="39"/>
      <c r="T16" s="40" t="s">
        <v>4</v>
      </c>
      <c r="U16" s="41"/>
      <c r="V16" s="39"/>
      <c r="W16" s="40" t="s">
        <v>4</v>
      </c>
      <c r="X16" s="41"/>
      <c r="Y16" s="39"/>
      <c r="Z16" s="40" t="s">
        <v>4</v>
      </c>
      <c r="AA16" s="41"/>
      <c r="AB16" s="36">
        <v>2</v>
      </c>
      <c r="AD16" s="37"/>
      <c r="AF16" s="2"/>
    </row>
    <row r="17" spans="1:32" ht="15" customHeight="1">
      <c r="A17" s="1" t="s">
        <v>22</v>
      </c>
      <c r="B17" s="32" t="s">
        <v>23</v>
      </c>
      <c r="C17" s="126" t="str">
        <f>B3</f>
        <v>Hr. Králové A</v>
      </c>
      <c r="D17" s="126"/>
      <c r="E17" s="33" t="s">
        <v>16</v>
      </c>
      <c r="F17" s="126" t="str">
        <f>B5</f>
        <v>SK Náchod B</v>
      </c>
      <c r="G17" s="126"/>
      <c r="H17" s="126"/>
      <c r="I17" s="126"/>
      <c r="J17" s="126"/>
      <c r="K17" s="126"/>
      <c r="L17" s="126"/>
      <c r="M17" s="34">
        <f t="shared" si="1"/>
        <v>0</v>
      </c>
      <c r="N17" s="35" t="s">
        <v>4</v>
      </c>
      <c r="O17" s="34">
        <f t="shared" si="2"/>
        <v>0</v>
      </c>
      <c r="P17" s="36">
        <f t="shared" si="3"/>
        <v>0</v>
      </c>
      <c r="Q17" s="2" t="s">
        <v>4</v>
      </c>
      <c r="R17" s="37">
        <f t="shared" si="4"/>
        <v>0</v>
      </c>
      <c r="S17" s="39"/>
      <c r="T17" s="40" t="s">
        <v>4</v>
      </c>
      <c r="U17" s="41"/>
      <c r="V17" s="39"/>
      <c r="W17" s="40" t="s">
        <v>4</v>
      </c>
      <c r="X17" s="41"/>
      <c r="Y17" s="39"/>
      <c r="Z17" s="40" t="s">
        <v>4</v>
      </c>
      <c r="AA17" s="41"/>
      <c r="AB17" s="36">
        <v>3</v>
      </c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mergeCells count="48">
    <mergeCell ref="C15:D15"/>
    <mergeCell ref="F15:L15"/>
    <mergeCell ref="C16:D16"/>
    <mergeCell ref="F16:L16"/>
    <mergeCell ref="C17:D17"/>
    <mergeCell ref="F17:L17"/>
    <mergeCell ref="C12:D12"/>
    <mergeCell ref="F12:L12"/>
    <mergeCell ref="C13:D13"/>
    <mergeCell ref="F13:L13"/>
    <mergeCell ref="C14:D14"/>
    <mergeCell ref="F14:L14"/>
    <mergeCell ref="S11:U11"/>
    <mergeCell ref="V11:X11"/>
    <mergeCell ref="Y11:AA11"/>
    <mergeCell ref="A7:A8"/>
    <mergeCell ref="B7:C8"/>
    <mergeCell ref="AE7:AE8"/>
    <mergeCell ref="AB11:AD11"/>
    <mergeCell ref="C11:L11"/>
    <mergeCell ref="M11:O11"/>
    <mergeCell ref="P11:R1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D1:F2"/>
    <mergeCell ref="G1:I2"/>
    <mergeCell ref="J1:L2"/>
    <mergeCell ref="M1:O2"/>
    <mergeCell ref="P1:R2"/>
    <mergeCell ref="A2:C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Normal="100" zoomScaleSheetLayoutView="90" workbookViewId="0">
      <selection activeCell="AF16" sqref="AF16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SK Náchod A</v>
      </c>
      <c r="E1" s="108"/>
      <c r="F1" s="109"/>
      <c r="G1" s="107" t="str">
        <f>B5</f>
        <v>Hr. Králové B</v>
      </c>
      <c r="H1" s="108"/>
      <c r="I1" s="109"/>
      <c r="J1" s="107" t="str">
        <f>B7</f>
        <v xml:space="preserve">Réma Rychnov </v>
      </c>
      <c r="K1" s="108"/>
      <c r="L1" s="109"/>
      <c r="M1" s="107" t="str">
        <f>B9</f>
        <v>Demlova Jihlava</v>
      </c>
      <c r="N1" s="108"/>
      <c r="O1" s="109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10"/>
      <c r="N2" s="111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26</v>
      </c>
      <c r="C3" s="123"/>
      <c r="D3" s="3"/>
      <c r="E3" s="3"/>
      <c r="F3" s="3"/>
      <c r="G3" s="44">
        <f>M17</f>
        <v>1</v>
      </c>
      <c r="H3" s="45" t="s">
        <v>4</v>
      </c>
      <c r="I3" s="46">
        <f>O17</f>
        <v>1</v>
      </c>
      <c r="J3" s="4">
        <f>O15</f>
        <v>2</v>
      </c>
      <c r="K3" s="5" t="s">
        <v>4</v>
      </c>
      <c r="L3" s="6">
        <f>M15</f>
        <v>0</v>
      </c>
      <c r="M3" s="44">
        <f>M12</f>
        <v>0</v>
      </c>
      <c r="N3" s="45" t="s">
        <v>4</v>
      </c>
      <c r="O3" s="53">
        <f>O12</f>
        <v>2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3</v>
      </c>
      <c r="AC3" s="9" t="s">
        <v>4</v>
      </c>
      <c r="AD3" s="10">
        <f>SUM(AA3,X3,U3,R3,O3,L3,I3)</f>
        <v>3</v>
      </c>
      <c r="AE3" s="101">
        <f>J3+G3+M3</f>
        <v>3</v>
      </c>
      <c r="AF3" s="94">
        <f>RANK(AE3,AE3:AE10)</f>
        <v>3</v>
      </c>
      <c r="AG3" s="11">
        <f>AB3/AD3</f>
        <v>1</v>
      </c>
    </row>
    <row r="4" spans="1:33" ht="15.75" customHeight="1" thickBot="1">
      <c r="A4" s="96"/>
      <c r="B4" s="124"/>
      <c r="C4" s="125"/>
      <c r="D4" s="3"/>
      <c r="E4" s="3"/>
      <c r="F4" s="3"/>
      <c r="G4" s="47">
        <f>P17</f>
        <v>46</v>
      </c>
      <c r="H4" s="13" t="s">
        <v>4</v>
      </c>
      <c r="I4" s="48">
        <f>R17</f>
        <v>39</v>
      </c>
      <c r="J4" s="12">
        <f>R15</f>
        <v>50</v>
      </c>
      <c r="K4" s="13" t="s">
        <v>4</v>
      </c>
      <c r="L4" s="14">
        <f>P15</f>
        <v>36</v>
      </c>
      <c r="M4" s="47">
        <f>P12</f>
        <v>38</v>
      </c>
      <c r="N4" s="13" t="s">
        <v>4</v>
      </c>
      <c r="O4" s="15">
        <f>R12</f>
        <v>50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134</v>
      </c>
      <c r="AC4" s="17" t="s">
        <v>4</v>
      </c>
      <c r="AD4" s="18">
        <f>SUM(AA4,X4,U4,R4,O4,L4,I4)</f>
        <v>125</v>
      </c>
      <c r="AE4" s="101"/>
      <c r="AF4" s="94"/>
      <c r="AG4" s="19">
        <f t="shared" ref="AG4:AG10" si="0">AB4/AD4</f>
        <v>1.0720000000000001</v>
      </c>
    </row>
    <row r="5" spans="1:33" ht="15.75" customHeight="1">
      <c r="A5" s="96" t="s">
        <v>5</v>
      </c>
      <c r="B5" s="122" t="s">
        <v>37</v>
      </c>
      <c r="C5" s="123"/>
      <c r="D5" s="55">
        <f>I3</f>
        <v>1</v>
      </c>
      <c r="E5" s="56" t="s">
        <v>4</v>
      </c>
      <c r="F5" s="57">
        <f>G3</f>
        <v>1</v>
      </c>
      <c r="G5" s="58"/>
      <c r="H5" s="59"/>
      <c r="I5" s="60"/>
      <c r="J5" s="61">
        <f>M13</f>
        <v>2</v>
      </c>
      <c r="K5" s="56" t="s">
        <v>4</v>
      </c>
      <c r="L5" s="57">
        <f>O13</f>
        <v>0</v>
      </c>
      <c r="M5" s="62">
        <f>O14</f>
        <v>1</v>
      </c>
      <c r="N5" s="56" t="s">
        <v>4</v>
      </c>
      <c r="O5" s="63">
        <f>M14</f>
        <v>1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4</v>
      </c>
      <c r="AC5" s="9" t="s">
        <v>4</v>
      </c>
      <c r="AD5" s="10">
        <f>SUM(AA5,X5,U5,R5,O5,L5,F5)</f>
        <v>2</v>
      </c>
      <c r="AE5" s="101">
        <f>J5+D5+M5</f>
        <v>4</v>
      </c>
      <c r="AF5" s="94">
        <f>RANK(AE5,AE3:AE10)</f>
        <v>1</v>
      </c>
      <c r="AG5" s="11">
        <f t="shared" si="0"/>
        <v>2</v>
      </c>
    </row>
    <row r="6" spans="1:33" ht="15.75" customHeight="1" thickBot="1">
      <c r="A6" s="96"/>
      <c r="B6" s="124"/>
      <c r="C6" s="125"/>
      <c r="D6" s="64">
        <f>I4</f>
        <v>39</v>
      </c>
      <c r="E6" s="65" t="s">
        <v>4</v>
      </c>
      <c r="F6" s="66">
        <f>G4</f>
        <v>46</v>
      </c>
      <c r="G6" s="67"/>
      <c r="H6" s="68"/>
      <c r="I6" s="69"/>
      <c r="J6" s="70">
        <f>P13</f>
        <v>51</v>
      </c>
      <c r="K6" s="65" t="s">
        <v>4</v>
      </c>
      <c r="L6" s="66">
        <f>R13</f>
        <v>43</v>
      </c>
      <c r="M6" s="71">
        <f>R14</f>
        <v>47</v>
      </c>
      <c r="N6" s="65" t="s">
        <v>4</v>
      </c>
      <c r="O6" s="72">
        <f>P14</f>
        <v>32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137</v>
      </c>
      <c r="AC6" s="17" t="s">
        <v>4</v>
      </c>
      <c r="AD6" s="18">
        <f>SUM(AA6,X6,U6,R6,O6,L6,F6)</f>
        <v>121</v>
      </c>
      <c r="AE6" s="101"/>
      <c r="AF6" s="94"/>
      <c r="AG6" s="19">
        <f t="shared" si="0"/>
        <v>1.1322314049586777</v>
      </c>
    </row>
    <row r="7" spans="1:33" ht="15.75" customHeight="1">
      <c r="A7" s="96" t="s">
        <v>6</v>
      </c>
      <c r="B7" s="122" t="s">
        <v>45</v>
      </c>
      <c r="C7" s="123"/>
      <c r="D7" s="4">
        <f>L3</f>
        <v>0</v>
      </c>
      <c r="E7" s="5" t="s">
        <v>4</v>
      </c>
      <c r="F7" s="6">
        <f>J3</f>
        <v>2</v>
      </c>
      <c r="G7" s="49">
        <f>L5</f>
        <v>0</v>
      </c>
      <c r="H7" s="5" t="s">
        <v>4</v>
      </c>
      <c r="I7" s="50">
        <f>J5</f>
        <v>2</v>
      </c>
      <c r="J7" s="20"/>
      <c r="K7" s="3"/>
      <c r="L7" s="21"/>
      <c r="M7" s="49">
        <f>M16</f>
        <v>1</v>
      </c>
      <c r="N7" s="5" t="s">
        <v>4</v>
      </c>
      <c r="O7" s="7">
        <f>O16</f>
        <v>1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1</v>
      </c>
      <c r="AC7" s="9" t="s">
        <v>4</v>
      </c>
      <c r="AD7" s="10">
        <f>SUM(AA7,X7,U7,R7,O7,F7,I7)</f>
        <v>5</v>
      </c>
      <c r="AE7" s="101">
        <f>G7+D7+M7</f>
        <v>1</v>
      </c>
      <c r="AF7" s="94">
        <f>RANK(AE7,AE3:AE10)</f>
        <v>4</v>
      </c>
      <c r="AG7" s="11">
        <f t="shared" si="0"/>
        <v>0.2</v>
      </c>
    </row>
    <row r="8" spans="1:33" ht="15.75" customHeight="1" thickBot="1">
      <c r="A8" s="96"/>
      <c r="B8" s="124"/>
      <c r="C8" s="125"/>
      <c r="D8" s="12">
        <f>L4</f>
        <v>36</v>
      </c>
      <c r="E8" s="13" t="s">
        <v>4</v>
      </c>
      <c r="F8" s="14">
        <f>J4</f>
        <v>50</v>
      </c>
      <c r="G8" s="47">
        <f>L6</f>
        <v>43</v>
      </c>
      <c r="H8" s="13" t="s">
        <v>4</v>
      </c>
      <c r="I8" s="48">
        <f>J6</f>
        <v>51</v>
      </c>
      <c r="J8" s="22"/>
      <c r="K8" s="23"/>
      <c r="L8" s="24"/>
      <c r="M8" s="47">
        <f>P16</f>
        <v>47</v>
      </c>
      <c r="N8" s="13" t="s">
        <v>4</v>
      </c>
      <c r="O8" s="15">
        <f>R16</f>
        <v>41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126</v>
      </c>
      <c r="AC8" s="17" t="s">
        <v>4</v>
      </c>
      <c r="AD8" s="18">
        <f>SUM(AA8,X8,U8,R8,O8,F8,I8)</f>
        <v>142</v>
      </c>
      <c r="AE8" s="101"/>
      <c r="AF8" s="94"/>
      <c r="AG8" s="19">
        <f t="shared" si="0"/>
        <v>0.88732394366197187</v>
      </c>
    </row>
    <row r="9" spans="1:33" ht="15.75" customHeight="1">
      <c r="A9" s="96" t="s">
        <v>7</v>
      </c>
      <c r="B9" s="122" t="s">
        <v>39</v>
      </c>
      <c r="C9" s="123"/>
      <c r="D9" s="55">
        <f>O3</f>
        <v>2</v>
      </c>
      <c r="E9" s="56" t="s">
        <v>4</v>
      </c>
      <c r="F9" s="57">
        <f>M3</f>
        <v>0</v>
      </c>
      <c r="G9" s="62">
        <f>O5</f>
        <v>1</v>
      </c>
      <c r="H9" s="56" t="s">
        <v>4</v>
      </c>
      <c r="I9" s="73">
        <f>M5</f>
        <v>1</v>
      </c>
      <c r="J9" s="61">
        <f>O7</f>
        <v>1</v>
      </c>
      <c r="K9" s="56" t="s">
        <v>4</v>
      </c>
      <c r="L9" s="57">
        <f>M7</f>
        <v>1</v>
      </c>
      <c r="M9" s="74"/>
      <c r="N9" s="75"/>
      <c r="O9" s="7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4</v>
      </c>
      <c r="AC9" s="9" t="s">
        <v>4</v>
      </c>
      <c r="AD9" s="10">
        <f>SUM(AA9,X9,U9,R9,F9,L9,I9)</f>
        <v>2</v>
      </c>
      <c r="AE9" s="101">
        <f>G9+D9+J9</f>
        <v>4</v>
      </c>
      <c r="AF9" s="94">
        <f>RANK(AE9,AE3:AE10)</f>
        <v>1</v>
      </c>
      <c r="AG9" s="11">
        <f t="shared" si="0"/>
        <v>2</v>
      </c>
    </row>
    <row r="10" spans="1:33" ht="15.75" customHeight="1" thickBot="1">
      <c r="A10" s="102"/>
      <c r="B10" s="124"/>
      <c r="C10" s="125"/>
      <c r="D10" s="25">
        <f>O4</f>
        <v>50</v>
      </c>
      <c r="E10" s="26" t="s">
        <v>4</v>
      </c>
      <c r="F10" s="27">
        <f>M4</f>
        <v>38</v>
      </c>
      <c r="G10" s="51">
        <f>O6</f>
        <v>32</v>
      </c>
      <c r="H10" s="26" t="s">
        <v>4</v>
      </c>
      <c r="I10" s="52">
        <f>M6</f>
        <v>47</v>
      </c>
      <c r="J10" s="25">
        <f>O8</f>
        <v>41</v>
      </c>
      <c r="K10" s="26" t="s">
        <v>4</v>
      </c>
      <c r="L10" s="27">
        <f>M8</f>
        <v>47</v>
      </c>
      <c r="M10" s="54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123</v>
      </c>
      <c r="AC10" s="17" t="s">
        <v>4</v>
      </c>
      <c r="AD10" s="18">
        <f>SUM(AA10,X10,U10,R10,F10,L10,I10)</f>
        <v>132</v>
      </c>
      <c r="AE10" s="101"/>
      <c r="AF10" s="94"/>
      <c r="AG10" s="19">
        <f t="shared" si="0"/>
        <v>0.93181818181818177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7"/>
      <c r="Z11" s="117"/>
      <c r="AA11" s="117"/>
      <c r="AB11" s="118"/>
      <c r="AC11" s="118"/>
      <c r="AD11" s="118"/>
      <c r="AF11" s="2"/>
    </row>
    <row r="12" spans="1:33" ht="15.75" customHeight="1">
      <c r="A12" s="78" t="s">
        <v>3</v>
      </c>
      <c r="B12" s="79" t="s">
        <v>17</v>
      </c>
      <c r="C12" s="95" t="str">
        <f>B3</f>
        <v>SK Náchod A</v>
      </c>
      <c r="D12" s="95"/>
      <c r="E12" s="80" t="s">
        <v>16</v>
      </c>
      <c r="F12" s="95" t="str">
        <f>B9</f>
        <v>Demlova Jihlava</v>
      </c>
      <c r="G12" s="95"/>
      <c r="H12" s="95"/>
      <c r="I12" s="95"/>
      <c r="J12" s="95"/>
      <c r="K12" s="95"/>
      <c r="L12" s="95"/>
      <c r="M12" s="81">
        <f t="shared" ref="M12:M17" si="1">IF(S12&gt;U12,1,0)+IF(V12&gt;X12,1,0)+IF(Y12&gt;AA12,1,0)</f>
        <v>0</v>
      </c>
      <c r="N12" s="82" t="s">
        <v>4</v>
      </c>
      <c r="O12" s="81">
        <f t="shared" ref="O12:O17" si="2">IF(U12&gt;S12,1,0)+IF(X12&gt;V12,1,0)+IF(AA12&gt;Y12,1,0)</f>
        <v>2</v>
      </c>
      <c r="P12" s="83">
        <f t="shared" ref="P12:P17" si="3">SUM(S12,V12,Y12)</f>
        <v>38</v>
      </c>
      <c r="Q12" s="84" t="s">
        <v>4</v>
      </c>
      <c r="R12" s="85">
        <f t="shared" ref="R12:R17" si="4">SUM(U12,X12,AA12)</f>
        <v>50</v>
      </c>
      <c r="S12" s="86">
        <v>20</v>
      </c>
      <c r="T12" s="87" t="s">
        <v>4</v>
      </c>
      <c r="U12" s="88">
        <v>25</v>
      </c>
      <c r="V12" s="86">
        <v>18</v>
      </c>
      <c r="W12" s="87" t="s">
        <v>4</v>
      </c>
      <c r="X12" s="88">
        <v>25</v>
      </c>
      <c r="Y12" s="89"/>
      <c r="Z12" s="77"/>
      <c r="AA12" s="90"/>
      <c r="AB12" s="36"/>
      <c r="AD12" s="37"/>
      <c r="AF12" s="2"/>
    </row>
    <row r="13" spans="1:33" ht="15" customHeight="1">
      <c r="A13" s="78" t="s">
        <v>5</v>
      </c>
      <c r="B13" s="79" t="s">
        <v>15</v>
      </c>
      <c r="C13" s="95" t="str">
        <f>B5</f>
        <v>Hr. Králové B</v>
      </c>
      <c r="D13" s="95"/>
      <c r="E13" s="80" t="s">
        <v>16</v>
      </c>
      <c r="F13" s="95" t="str">
        <f>B7</f>
        <v xml:space="preserve">Réma Rychnov </v>
      </c>
      <c r="G13" s="95"/>
      <c r="H13" s="95"/>
      <c r="I13" s="95"/>
      <c r="J13" s="95"/>
      <c r="K13" s="95"/>
      <c r="L13" s="95"/>
      <c r="M13" s="81">
        <f t="shared" si="1"/>
        <v>2</v>
      </c>
      <c r="N13" s="82" t="s">
        <v>4</v>
      </c>
      <c r="O13" s="81">
        <f t="shared" si="2"/>
        <v>0</v>
      </c>
      <c r="P13" s="83">
        <f t="shared" si="3"/>
        <v>51</v>
      </c>
      <c r="Q13" s="84" t="s">
        <v>4</v>
      </c>
      <c r="R13" s="85">
        <f t="shared" si="4"/>
        <v>43</v>
      </c>
      <c r="S13" s="86">
        <v>25</v>
      </c>
      <c r="T13" s="87" t="s">
        <v>4</v>
      </c>
      <c r="U13" s="88">
        <v>19</v>
      </c>
      <c r="V13" s="86">
        <v>26</v>
      </c>
      <c r="W13" s="87" t="s">
        <v>4</v>
      </c>
      <c r="X13" s="88">
        <v>24</v>
      </c>
      <c r="Y13" s="89"/>
      <c r="Z13" s="77"/>
      <c r="AA13" s="90"/>
      <c r="AB13" s="36"/>
      <c r="AD13" s="37"/>
      <c r="AF13" s="2"/>
    </row>
    <row r="14" spans="1:33" ht="15" customHeight="1">
      <c r="A14" s="78" t="s">
        <v>6</v>
      </c>
      <c r="B14" s="79" t="s">
        <v>18</v>
      </c>
      <c r="C14" s="95" t="str">
        <f>B9</f>
        <v>Demlova Jihlava</v>
      </c>
      <c r="D14" s="95"/>
      <c r="E14" s="80" t="s">
        <v>16</v>
      </c>
      <c r="F14" s="95" t="str">
        <f>B5</f>
        <v>Hr. Králové B</v>
      </c>
      <c r="G14" s="95"/>
      <c r="H14" s="95"/>
      <c r="I14" s="95"/>
      <c r="J14" s="95"/>
      <c r="K14" s="95"/>
      <c r="L14" s="95"/>
      <c r="M14" s="81">
        <f t="shared" si="1"/>
        <v>1</v>
      </c>
      <c r="N14" s="82" t="s">
        <v>4</v>
      </c>
      <c r="O14" s="81">
        <f t="shared" si="2"/>
        <v>1</v>
      </c>
      <c r="P14" s="83">
        <f t="shared" si="3"/>
        <v>32</v>
      </c>
      <c r="Q14" s="84" t="s">
        <v>4</v>
      </c>
      <c r="R14" s="85">
        <f t="shared" si="4"/>
        <v>47</v>
      </c>
      <c r="S14" s="86">
        <v>25</v>
      </c>
      <c r="T14" s="87" t="s">
        <v>4</v>
      </c>
      <c r="U14" s="88">
        <v>22</v>
      </c>
      <c r="V14" s="86">
        <v>7</v>
      </c>
      <c r="W14" s="87" t="s">
        <v>4</v>
      </c>
      <c r="X14" s="88">
        <v>25</v>
      </c>
      <c r="Y14" s="89"/>
      <c r="Z14" s="77"/>
      <c r="AA14" s="90"/>
      <c r="AB14" s="36"/>
      <c r="AD14" s="37"/>
      <c r="AF14" s="2"/>
    </row>
    <row r="15" spans="1:33" ht="15" customHeight="1">
      <c r="A15" s="78" t="s">
        <v>7</v>
      </c>
      <c r="B15" s="79" t="s">
        <v>19</v>
      </c>
      <c r="C15" s="95" t="str">
        <f>B7</f>
        <v xml:space="preserve">Réma Rychnov </v>
      </c>
      <c r="D15" s="95"/>
      <c r="E15" s="80" t="s">
        <v>16</v>
      </c>
      <c r="F15" s="95" t="str">
        <f>B3</f>
        <v>SK Náchod A</v>
      </c>
      <c r="G15" s="95"/>
      <c r="H15" s="95"/>
      <c r="I15" s="95"/>
      <c r="J15" s="95"/>
      <c r="K15" s="95"/>
      <c r="L15" s="95"/>
      <c r="M15" s="81">
        <f t="shared" si="1"/>
        <v>0</v>
      </c>
      <c r="N15" s="82" t="s">
        <v>4</v>
      </c>
      <c r="O15" s="81">
        <f t="shared" si="2"/>
        <v>2</v>
      </c>
      <c r="P15" s="83">
        <f t="shared" si="3"/>
        <v>36</v>
      </c>
      <c r="Q15" s="84" t="s">
        <v>4</v>
      </c>
      <c r="R15" s="85">
        <f t="shared" si="4"/>
        <v>50</v>
      </c>
      <c r="S15" s="86">
        <v>15</v>
      </c>
      <c r="T15" s="87" t="s">
        <v>4</v>
      </c>
      <c r="U15" s="88">
        <v>25</v>
      </c>
      <c r="V15" s="86">
        <v>21</v>
      </c>
      <c r="W15" s="87" t="s">
        <v>4</v>
      </c>
      <c r="X15" s="88">
        <v>25</v>
      </c>
      <c r="Y15" s="89"/>
      <c r="Z15" s="77"/>
      <c r="AA15" s="90"/>
      <c r="AB15" s="36"/>
      <c r="AD15" s="37"/>
      <c r="AF15" s="2"/>
    </row>
    <row r="16" spans="1:33" ht="15" customHeight="1">
      <c r="A16" s="78" t="s">
        <v>20</v>
      </c>
      <c r="B16" s="79" t="s">
        <v>21</v>
      </c>
      <c r="C16" s="95" t="str">
        <f>B7</f>
        <v xml:space="preserve">Réma Rychnov </v>
      </c>
      <c r="D16" s="95"/>
      <c r="E16" s="80" t="s">
        <v>16</v>
      </c>
      <c r="F16" s="95" t="str">
        <f>B9</f>
        <v>Demlova Jihlava</v>
      </c>
      <c r="G16" s="95"/>
      <c r="H16" s="95"/>
      <c r="I16" s="95"/>
      <c r="J16" s="95"/>
      <c r="K16" s="95"/>
      <c r="L16" s="95"/>
      <c r="M16" s="81">
        <f t="shared" si="1"/>
        <v>1</v>
      </c>
      <c r="N16" s="82" t="s">
        <v>4</v>
      </c>
      <c r="O16" s="81">
        <f t="shared" si="2"/>
        <v>1</v>
      </c>
      <c r="P16" s="83">
        <f t="shared" si="3"/>
        <v>47</v>
      </c>
      <c r="Q16" s="84" t="s">
        <v>4</v>
      </c>
      <c r="R16" s="85">
        <f t="shared" si="4"/>
        <v>41</v>
      </c>
      <c r="S16" s="86">
        <v>22</v>
      </c>
      <c r="T16" s="87" t="s">
        <v>4</v>
      </c>
      <c r="U16" s="88">
        <v>25</v>
      </c>
      <c r="V16" s="86">
        <v>25</v>
      </c>
      <c r="W16" s="87" t="s">
        <v>4</v>
      </c>
      <c r="X16" s="88">
        <v>16</v>
      </c>
      <c r="Y16" s="89"/>
      <c r="Z16" s="77"/>
      <c r="AA16" s="90"/>
      <c r="AB16" s="36"/>
      <c r="AD16" s="37"/>
      <c r="AF16" s="2"/>
    </row>
    <row r="17" spans="1:32" ht="15" customHeight="1">
      <c r="A17" s="78" t="s">
        <v>22</v>
      </c>
      <c r="B17" s="79" t="s">
        <v>23</v>
      </c>
      <c r="C17" s="95" t="str">
        <f>B3</f>
        <v>SK Náchod A</v>
      </c>
      <c r="D17" s="95"/>
      <c r="E17" s="80" t="s">
        <v>16</v>
      </c>
      <c r="F17" s="95" t="str">
        <f>B5</f>
        <v>Hr. Králové B</v>
      </c>
      <c r="G17" s="95"/>
      <c r="H17" s="95"/>
      <c r="I17" s="95"/>
      <c r="J17" s="95"/>
      <c r="K17" s="95"/>
      <c r="L17" s="95"/>
      <c r="M17" s="81">
        <f t="shared" si="1"/>
        <v>1</v>
      </c>
      <c r="N17" s="82" t="s">
        <v>4</v>
      </c>
      <c r="O17" s="81">
        <f t="shared" si="2"/>
        <v>1</v>
      </c>
      <c r="P17" s="83">
        <f t="shared" si="3"/>
        <v>46</v>
      </c>
      <c r="Q17" s="84" t="s">
        <v>4</v>
      </c>
      <c r="R17" s="85">
        <f t="shared" si="4"/>
        <v>39</v>
      </c>
      <c r="S17" s="86">
        <v>25</v>
      </c>
      <c r="T17" s="87" t="s">
        <v>4</v>
      </c>
      <c r="U17" s="88">
        <v>14</v>
      </c>
      <c r="V17" s="86">
        <v>21</v>
      </c>
      <c r="W17" s="87" t="s">
        <v>4</v>
      </c>
      <c r="X17" s="88">
        <v>25</v>
      </c>
      <c r="Y17" s="89"/>
      <c r="Z17" s="77"/>
      <c r="AA17" s="90"/>
      <c r="AB17" s="36"/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sheetProtection sheet="1" objects="1" scenarios="1"/>
  <protectedRanges>
    <protectedRange sqref="B3:C10 S12:S17 U12:V17 X12:X17" name="Oblast1"/>
  </protectedRanges>
  <mergeCells count="48">
    <mergeCell ref="D1:F2"/>
    <mergeCell ref="G1:I2"/>
    <mergeCell ref="J1:L2"/>
    <mergeCell ref="M1:O2"/>
    <mergeCell ref="P1:R2"/>
    <mergeCell ref="A2:C2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S11:U11"/>
    <mergeCell ref="V11:X11"/>
    <mergeCell ref="Y11:AA11"/>
    <mergeCell ref="A7:A8"/>
    <mergeCell ref="B7:C8"/>
    <mergeCell ref="AE7:AE8"/>
    <mergeCell ref="AB11:AD11"/>
    <mergeCell ref="C12:D12"/>
    <mergeCell ref="F12:L12"/>
    <mergeCell ref="C13:D13"/>
    <mergeCell ref="F13:L13"/>
    <mergeCell ref="C14:D14"/>
    <mergeCell ref="F14:L14"/>
    <mergeCell ref="C11:L11"/>
    <mergeCell ref="M11:O11"/>
    <mergeCell ref="P11:R11"/>
    <mergeCell ref="C15:D15"/>
    <mergeCell ref="F15:L15"/>
    <mergeCell ref="C16:D16"/>
    <mergeCell ref="F16:L16"/>
    <mergeCell ref="C17:D17"/>
    <mergeCell ref="F17:L17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3"/>
  <sheetViews>
    <sheetView workbookViewId="0">
      <selection activeCell="AE7" sqref="AE7:AE8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36" t="s">
        <v>24</v>
      </c>
      <c r="B1" s="137"/>
      <c r="C1" s="137"/>
      <c r="D1" s="128">
        <f>B3</f>
        <v>0</v>
      </c>
      <c r="E1" s="129"/>
      <c r="F1" s="130"/>
      <c r="G1" s="128">
        <f>B5</f>
        <v>0</v>
      </c>
      <c r="H1" s="129"/>
      <c r="I1" s="130"/>
      <c r="J1" s="128">
        <f>B7</f>
        <v>0</v>
      </c>
      <c r="K1" s="129"/>
      <c r="L1" s="130"/>
      <c r="M1" s="128">
        <f>B9</f>
        <v>0</v>
      </c>
      <c r="N1" s="129"/>
      <c r="O1" s="130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31"/>
      <c r="N2" s="132"/>
      <c r="O2" s="13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97"/>
      <c r="C3" s="98"/>
      <c r="D3" s="3"/>
      <c r="E3" s="3"/>
      <c r="F3" s="3"/>
      <c r="G3" s="4">
        <f>M17</f>
        <v>0</v>
      </c>
      <c r="H3" s="5" t="s">
        <v>4</v>
      </c>
      <c r="I3" s="6">
        <f>O17</f>
        <v>0</v>
      </c>
      <c r="J3" s="4">
        <f>O15</f>
        <v>0</v>
      </c>
      <c r="K3" s="5" t="s">
        <v>4</v>
      </c>
      <c r="L3" s="6">
        <f>M15</f>
        <v>0</v>
      </c>
      <c r="M3" s="4">
        <f>M12</f>
        <v>0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>
        <v>0</v>
      </c>
      <c r="AF3" s="127">
        <f>RANK(AE3,AE3:AE10)</f>
        <v>4</v>
      </c>
      <c r="AG3" s="11" t="e">
        <f t="shared" ref="AG3:AG10" si="0">AB3/AD3</f>
        <v>#DIV/0!</v>
      </c>
    </row>
    <row r="4" spans="1:33" ht="15.75" customHeight="1" thickBot="1">
      <c r="A4" s="96"/>
      <c r="B4" s="99"/>
      <c r="C4" s="100"/>
      <c r="D4" s="3"/>
      <c r="E4" s="3"/>
      <c r="F4" s="3"/>
      <c r="G4" s="12">
        <f>P17</f>
        <v>0</v>
      </c>
      <c r="H4" s="13" t="s">
        <v>4</v>
      </c>
      <c r="I4" s="14">
        <f>R17</f>
        <v>0</v>
      </c>
      <c r="J4" s="12">
        <f>R15</f>
        <v>0</v>
      </c>
      <c r="K4" s="13" t="s">
        <v>4</v>
      </c>
      <c r="L4" s="14">
        <f>P15</f>
        <v>0</v>
      </c>
      <c r="M4" s="12">
        <f>P12</f>
        <v>0</v>
      </c>
      <c r="N4" s="13" t="s">
        <v>4</v>
      </c>
      <c r="O4" s="15">
        <f>R12</f>
        <v>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5.75" customHeight="1">
      <c r="A5" s="96" t="s">
        <v>5</v>
      </c>
      <c r="B5" s="97"/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M13</f>
        <v>0</v>
      </c>
      <c r="K5" s="5" t="s">
        <v>4</v>
      </c>
      <c r="L5" s="6">
        <f>O13</f>
        <v>0</v>
      </c>
      <c r="M5" s="4">
        <f>O14</f>
        <v>0</v>
      </c>
      <c r="N5" s="5" t="s">
        <v>4</v>
      </c>
      <c r="O5" s="7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>
        <v>3</v>
      </c>
      <c r="AF5" s="127">
        <f>RANK(AE5,AE3:AE10)</f>
        <v>1</v>
      </c>
      <c r="AG5" s="11" t="e">
        <f t="shared" si="0"/>
        <v>#DIV/0!</v>
      </c>
    </row>
    <row r="6" spans="1:33" ht="15.75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P13</f>
        <v>0</v>
      </c>
      <c r="K6" s="13" t="s">
        <v>4</v>
      </c>
      <c r="L6" s="14">
        <f>R13</f>
        <v>0</v>
      </c>
      <c r="M6" s="12">
        <f>R14</f>
        <v>0</v>
      </c>
      <c r="N6" s="13" t="s">
        <v>4</v>
      </c>
      <c r="O6" s="15">
        <f>P14</f>
        <v>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5.75" customHeight="1">
      <c r="A7" s="96" t="s">
        <v>6</v>
      </c>
      <c r="B7" s="97"/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21"/>
      <c r="M7" s="4">
        <f>M16</f>
        <v>0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>
        <f>IF(G7=2,2,1)+IF(D7=2,2,1)+IF(M7=2,2,1)</f>
        <v>3</v>
      </c>
      <c r="AF7" s="127">
        <f>RANK(AE7,AE3:AE10)</f>
        <v>1</v>
      </c>
      <c r="AG7" s="11" t="e">
        <f t="shared" si="0"/>
        <v>#DIV/0!</v>
      </c>
    </row>
    <row r="8" spans="1:33" ht="15.75" customHeight="1" thickBot="1">
      <c r="A8" s="96"/>
      <c r="B8" s="99"/>
      <c r="C8" s="100"/>
      <c r="D8" s="12">
        <f>L4</f>
        <v>0</v>
      </c>
      <c r="E8" s="13" t="s">
        <v>4</v>
      </c>
      <c r="F8" s="14">
        <f>J4</f>
        <v>0</v>
      </c>
      <c r="G8" s="12">
        <f>L6</f>
        <v>0</v>
      </c>
      <c r="H8" s="13" t="s">
        <v>4</v>
      </c>
      <c r="I8" s="14">
        <f>J6</f>
        <v>0</v>
      </c>
      <c r="J8" s="22"/>
      <c r="K8" s="23"/>
      <c r="L8" s="24"/>
      <c r="M8" s="12">
        <f>P16</f>
        <v>0</v>
      </c>
      <c r="N8" s="13" t="s">
        <v>4</v>
      </c>
      <c r="O8" s="15">
        <f>R16</f>
        <v>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.75" customHeight="1">
      <c r="A9" s="96" t="s">
        <v>7</v>
      </c>
      <c r="B9" s="97"/>
      <c r="C9" s="98"/>
      <c r="D9" s="4">
        <f>O3</f>
        <v>0</v>
      </c>
      <c r="E9" s="5" t="s">
        <v>4</v>
      </c>
      <c r="F9" s="6">
        <f>M3</f>
        <v>0</v>
      </c>
      <c r="G9" s="4">
        <f>O5</f>
        <v>0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0</v>
      </c>
      <c r="M9" s="22"/>
      <c r="N9" s="23"/>
      <c r="O9" s="38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0</v>
      </c>
      <c r="AC9" s="9" t="s">
        <v>4</v>
      </c>
      <c r="AD9" s="10">
        <f>SUM(AA9,X9,U9,R9,F9,L9,I9)</f>
        <v>0</v>
      </c>
      <c r="AE9" s="101">
        <v>3</v>
      </c>
      <c r="AF9" s="127">
        <f>RANK(AE9,AE3:AE10)</f>
        <v>1</v>
      </c>
      <c r="AG9" s="11" t="e">
        <f t="shared" si="0"/>
        <v>#DIV/0!</v>
      </c>
    </row>
    <row r="10" spans="1:33" ht="15.75" customHeight="1" thickBot="1">
      <c r="A10" s="102"/>
      <c r="B10" s="99"/>
      <c r="C10" s="100"/>
      <c r="D10" s="25">
        <f>O4</f>
        <v>0</v>
      </c>
      <c r="E10" s="26" t="s">
        <v>4</v>
      </c>
      <c r="F10" s="27">
        <f>M4</f>
        <v>0</v>
      </c>
      <c r="G10" s="25">
        <f>O6</f>
        <v>0</v>
      </c>
      <c r="H10" s="26" t="s">
        <v>4</v>
      </c>
      <c r="I10" s="27">
        <f>M6</f>
        <v>0</v>
      </c>
      <c r="J10" s="25">
        <f>O8</f>
        <v>0</v>
      </c>
      <c r="K10" s="26" t="s">
        <v>4</v>
      </c>
      <c r="L10" s="27">
        <f>M8</f>
        <v>0</v>
      </c>
      <c r="M10" s="28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0</v>
      </c>
      <c r="AC10" s="17" t="s">
        <v>4</v>
      </c>
      <c r="AD10" s="18">
        <f>SUM(AA10,X10,U10,R10,F10,L10,I10)</f>
        <v>0</v>
      </c>
      <c r="AE10" s="101"/>
      <c r="AF10" s="127"/>
      <c r="AG10" s="19" t="e">
        <f t="shared" si="0"/>
        <v>#DIV/0!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6" t="s">
        <v>14</v>
      </c>
      <c r="Z11" s="116"/>
      <c r="AA11" s="116"/>
      <c r="AB11" s="118"/>
      <c r="AC11" s="118"/>
      <c r="AD11" s="118"/>
      <c r="AF11" s="2"/>
    </row>
    <row r="12" spans="1:33" ht="15.75" customHeight="1">
      <c r="A12" s="1" t="s">
        <v>3</v>
      </c>
      <c r="B12" s="32" t="s">
        <v>17</v>
      </c>
      <c r="C12" s="126">
        <f>B3</f>
        <v>0</v>
      </c>
      <c r="D12" s="126"/>
      <c r="E12" s="33" t="s">
        <v>16</v>
      </c>
      <c r="F12" s="126">
        <f>B9</f>
        <v>0</v>
      </c>
      <c r="G12" s="126"/>
      <c r="H12" s="126"/>
      <c r="I12" s="126"/>
      <c r="J12" s="126"/>
      <c r="K12" s="126"/>
      <c r="L12" s="126"/>
      <c r="M12" s="34">
        <f t="shared" ref="M12:M17" si="1">IF(S12&gt;U12,1,0)+IF(V12&gt;X12,1,0)+IF(Y12&gt;AA12,1,0)</f>
        <v>0</v>
      </c>
      <c r="N12" s="35" t="s">
        <v>4</v>
      </c>
      <c r="O12" s="34">
        <f t="shared" ref="O12:O17" si="2">IF(U12&gt;S12,1,0)+IF(X12&gt;V12,1,0)+IF(AA12&gt;Y12,1,0)</f>
        <v>0</v>
      </c>
      <c r="P12" s="36">
        <f t="shared" ref="P12:P17" si="3">SUM(S12,V12,Y12)</f>
        <v>0</v>
      </c>
      <c r="Q12" s="2" t="s">
        <v>4</v>
      </c>
      <c r="R12" s="37">
        <f t="shared" ref="R12:R17" si="4"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1</v>
      </c>
      <c r="AD12" s="37"/>
      <c r="AF12" s="2"/>
    </row>
    <row r="13" spans="1:33" ht="15" customHeight="1">
      <c r="A13" s="1" t="s">
        <v>5</v>
      </c>
      <c r="B13" s="32" t="s">
        <v>15</v>
      </c>
      <c r="C13" s="126">
        <f>B5</f>
        <v>0</v>
      </c>
      <c r="D13" s="126"/>
      <c r="E13" s="33" t="s">
        <v>16</v>
      </c>
      <c r="F13" s="126">
        <f>B7</f>
        <v>0</v>
      </c>
      <c r="G13" s="126"/>
      <c r="H13" s="126"/>
      <c r="I13" s="126"/>
      <c r="J13" s="126"/>
      <c r="K13" s="126"/>
      <c r="L13" s="126"/>
      <c r="M13" s="34">
        <f t="shared" si="1"/>
        <v>0</v>
      </c>
      <c r="N13" s="35" t="s">
        <v>4</v>
      </c>
      <c r="O13" s="34">
        <f t="shared" si="2"/>
        <v>0</v>
      </c>
      <c r="P13" s="36">
        <f t="shared" si="3"/>
        <v>0</v>
      </c>
      <c r="Q13" s="2" t="s">
        <v>4</v>
      </c>
      <c r="R13" s="37">
        <f t="shared" si="4"/>
        <v>0</v>
      </c>
      <c r="S13" s="39"/>
      <c r="T13" s="40" t="s">
        <v>4</v>
      </c>
      <c r="U13" s="41"/>
      <c r="V13" s="39"/>
      <c r="W13" s="40" t="s">
        <v>4</v>
      </c>
      <c r="X13" s="41"/>
      <c r="Y13" s="39"/>
      <c r="Z13" s="40" t="s">
        <v>4</v>
      </c>
      <c r="AA13" s="41"/>
      <c r="AB13" s="36">
        <v>2</v>
      </c>
      <c r="AD13" s="37"/>
      <c r="AF13" s="2"/>
    </row>
    <row r="14" spans="1:33" ht="15" customHeight="1">
      <c r="A14" s="1" t="s">
        <v>6</v>
      </c>
      <c r="B14" s="32" t="s">
        <v>18</v>
      </c>
      <c r="C14" s="126">
        <f>B9</f>
        <v>0</v>
      </c>
      <c r="D14" s="126"/>
      <c r="E14" s="33" t="s">
        <v>16</v>
      </c>
      <c r="F14" s="126">
        <f>B5</f>
        <v>0</v>
      </c>
      <c r="G14" s="126"/>
      <c r="H14" s="126"/>
      <c r="I14" s="126"/>
      <c r="J14" s="126"/>
      <c r="K14" s="126"/>
      <c r="L14" s="126"/>
      <c r="M14" s="34">
        <f t="shared" si="1"/>
        <v>0</v>
      </c>
      <c r="N14" s="35" t="s">
        <v>4</v>
      </c>
      <c r="O14" s="34">
        <f t="shared" si="2"/>
        <v>0</v>
      </c>
      <c r="P14" s="36">
        <f t="shared" si="3"/>
        <v>0</v>
      </c>
      <c r="Q14" s="2" t="s">
        <v>4</v>
      </c>
      <c r="R14" s="37">
        <f t="shared" si="4"/>
        <v>0</v>
      </c>
      <c r="S14" s="39"/>
      <c r="T14" s="40" t="s">
        <v>4</v>
      </c>
      <c r="U14" s="41"/>
      <c r="V14" s="39"/>
      <c r="W14" s="40" t="s">
        <v>4</v>
      </c>
      <c r="X14" s="41"/>
      <c r="Y14" s="39"/>
      <c r="Z14" s="40" t="s">
        <v>4</v>
      </c>
      <c r="AA14" s="41"/>
      <c r="AB14" s="36">
        <v>3</v>
      </c>
      <c r="AD14" s="37"/>
      <c r="AF14" s="2"/>
    </row>
    <row r="15" spans="1:33" ht="15" customHeight="1">
      <c r="A15" s="1" t="s">
        <v>7</v>
      </c>
      <c r="B15" s="32" t="s">
        <v>19</v>
      </c>
      <c r="C15" s="126">
        <f>B7</f>
        <v>0</v>
      </c>
      <c r="D15" s="126"/>
      <c r="E15" s="33" t="s">
        <v>16</v>
      </c>
      <c r="F15" s="126">
        <f>B3</f>
        <v>0</v>
      </c>
      <c r="G15" s="126"/>
      <c r="H15" s="126"/>
      <c r="I15" s="126"/>
      <c r="J15" s="126"/>
      <c r="K15" s="126"/>
      <c r="L15" s="126"/>
      <c r="M15" s="34">
        <f t="shared" si="1"/>
        <v>0</v>
      </c>
      <c r="N15" s="35" t="s">
        <v>4</v>
      </c>
      <c r="O15" s="34">
        <f t="shared" si="2"/>
        <v>0</v>
      </c>
      <c r="P15" s="36">
        <f t="shared" si="3"/>
        <v>0</v>
      </c>
      <c r="Q15" s="2" t="s">
        <v>4</v>
      </c>
      <c r="R15" s="37">
        <f t="shared" si="4"/>
        <v>0</v>
      </c>
      <c r="S15" s="39"/>
      <c r="T15" s="40" t="s">
        <v>4</v>
      </c>
      <c r="U15" s="41"/>
      <c r="V15" s="39"/>
      <c r="W15" s="40" t="s">
        <v>4</v>
      </c>
      <c r="X15" s="41"/>
      <c r="Y15" s="39"/>
      <c r="Z15" s="40" t="s">
        <v>4</v>
      </c>
      <c r="AA15" s="41"/>
      <c r="AB15" s="36">
        <v>4</v>
      </c>
      <c r="AD15" s="37"/>
      <c r="AF15" s="2"/>
    </row>
    <row r="16" spans="1:33" ht="15" customHeight="1">
      <c r="A16" s="1" t="s">
        <v>20</v>
      </c>
      <c r="B16" s="32" t="s">
        <v>21</v>
      </c>
      <c r="C16" s="126">
        <f>B7</f>
        <v>0</v>
      </c>
      <c r="D16" s="126"/>
      <c r="E16" s="33" t="s">
        <v>16</v>
      </c>
      <c r="F16" s="126">
        <f>B9</f>
        <v>0</v>
      </c>
      <c r="G16" s="126"/>
      <c r="H16" s="126"/>
      <c r="I16" s="126"/>
      <c r="J16" s="126"/>
      <c r="K16" s="126"/>
      <c r="L16" s="126"/>
      <c r="M16" s="34">
        <f t="shared" si="1"/>
        <v>0</v>
      </c>
      <c r="N16" s="35" t="s">
        <v>4</v>
      </c>
      <c r="O16" s="34">
        <f t="shared" si="2"/>
        <v>0</v>
      </c>
      <c r="P16" s="36">
        <f t="shared" si="3"/>
        <v>0</v>
      </c>
      <c r="Q16" s="2" t="s">
        <v>4</v>
      </c>
      <c r="R16" s="37">
        <f t="shared" si="4"/>
        <v>0</v>
      </c>
      <c r="S16" s="39"/>
      <c r="T16" s="40" t="s">
        <v>4</v>
      </c>
      <c r="U16" s="41"/>
      <c r="V16" s="39"/>
      <c r="W16" s="40" t="s">
        <v>4</v>
      </c>
      <c r="X16" s="41"/>
      <c r="Y16" s="39"/>
      <c r="Z16" s="40" t="s">
        <v>4</v>
      </c>
      <c r="AA16" s="41"/>
      <c r="AB16" s="36">
        <v>2</v>
      </c>
      <c r="AD16" s="37"/>
      <c r="AF16" s="2"/>
    </row>
    <row r="17" spans="1:32" ht="15" customHeight="1">
      <c r="A17" s="1" t="s">
        <v>22</v>
      </c>
      <c r="B17" s="32" t="s">
        <v>23</v>
      </c>
      <c r="C17" s="126">
        <f>B3</f>
        <v>0</v>
      </c>
      <c r="D17" s="126"/>
      <c r="E17" s="33" t="s">
        <v>16</v>
      </c>
      <c r="F17" s="126">
        <f>B5</f>
        <v>0</v>
      </c>
      <c r="G17" s="126"/>
      <c r="H17" s="126"/>
      <c r="I17" s="126"/>
      <c r="J17" s="126"/>
      <c r="K17" s="126"/>
      <c r="L17" s="126"/>
      <c r="M17" s="34">
        <f t="shared" si="1"/>
        <v>0</v>
      </c>
      <c r="N17" s="35" t="s">
        <v>4</v>
      </c>
      <c r="O17" s="34">
        <f t="shared" si="2"/>
        <v>0</v>
      </c>
      <c r="P17" s="36">
        <f t="shared" si="3"/>
        <v>0</v>
      </c>
      <c r="Q17" s="2" t="s">
        <v>4</v>
      </c>
      <c r="R17" s="37">
        <f t="shared" si="4"/>
        <v>0</v>
      </c>
      <c r="S17" s="39"/>
      <c r="T17" s="40" t="s">
        <v>4</v>
      </c>
      <c r="U17" s="41"/>
      <c r="V17" s="39"/>
      <c r="W17" s="40" t="s">
        <v>4</v>
      </c>
      <c r="X17" s="41"/>
      <c r="Y17" s="39"/>
      <c r="Z17" s="40" t="s">
        <v>4</v>
      </c>
      <c r="AA17" s="41"/>
      <c r="AB17" s="36">
        <v>3</v>
      </c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mergeCells count="48">
    <mergeCell ref="C15:D15"/>
    <mergeCell ref="F15:L15"/>
    <mergeCell ref="C16:D16"/>
    <mergeCell ref="F16:L16"/>
    <mergeCell ref="C17:D17"/>
    <mergeCell ref="F17:L17"/>
    <mergeCell ref="C12:D12"/>
    <mergeCell ref="F12:L12"/>
    <mergeCell ref="C13:D13"/>
    <mergeCell ref="F13:L13"/>
    <mergeCell ref="C14:D14"/>
    <mergeCell ref="F14:L14"/>
    <mergeCell ref="S11:U11"/>
    <mergeCell ref="V11:X11"/>
    <mergeCell ref="Y11:AA11"/>
    <mergeCell ref="A7:A8"/>
    <mergeCell ref="B7:C8"/>
    <mergeCell ref="AE7:AE8"/>
    <mergeCell ref="AB11:AD11"/>
    <mergeCell ref="C11:L11"/>
    <mergeCell ref="M11:O11"/>
    <mergeCell ref="P11:R1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D1:F2"/>
    <mergeCell ref="G1:I2"/>
    <mergeCell ref="J1:L2"/>
    <mergeCell ref="M1:O2"/>
    <mergeCell ref="P1:R2"/>
    <mergeCell ref="A2:C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zoomScaleNormal="100" zoomScaleSheetLayoutView="90" workbookViewId="0">
      <selection activeCell="AE19" sqref="AE19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VK Réma A</v>
      </c>
      <c r="E1" s="108"/>
      <c r="F1" s="109"/>
      <c r="G1" s="107" t="str">
        <f>B5</f>
        <v>Frýdek Místek B</v>
      </c>
      <c r="H1" s="108"/>
      <c r="I1" s="109"/>
      <c r="J1" s="107" t="str">
        <f>B7</f>
        <v>SK Náchod B</v>
      </c>
      <c r="K1" s="108"/>
      <c r="L1" s="109"/>
      <c r="M1" s="107" t="str">
        <f>B9</f>
        <v>Pečky</v>
      </c>
      <c r="N1" s="108"/>
      <c r="O1" s="109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10"/>
      <c r="N2" s="111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28</v>
      </c>
      <c r="C3" s="123"/>
      <c r="D3" s="3"/>
      <c r="E3" s="3"/>
      <c r="F3" s="3"/>
      <c r="G3" s="44">
        <f>M17</f>
        <v>2</v>
      </c>
      <c r="H3" s="45" t="s">
        <v>4</v>
      </c>
      <c r="I3" s="46">
        <f>O17</f>
        <v>0</v>
      </c>
      <c r="J3" s="4">
        <f>O15</f>
        <v>2</v>
      </c>
      <c r="K3" s="5" t="s">
        <v>4</v>
      </c>
      <c r="L3" s="6">
        <f>M15</f>
        <v>0</v>
      </c>
      <c r="M3" s="44">
        <f>M12</f>
        <v>2</v>
      </c>
      <c r="N3" s="45" t="s">
        <v>4</v>
      </c>
      <c r="O3" s="53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6</v>
      </c>
      <c r="AC3" s="9" t="s">
        <v>4</v>
      </c>
      <c r="AD3" s="10">
        <f>SUM(AA3,X3,U3,R3,O3,L3,I3)</f>
        <v>0</v>
      </c>
      <c r="AE3" s="101">
        <f>J3+G3+M3</f>
        <v>6</v>
      </c>
      <c r="AF3" s="94">
        <f>RANK(AE3,AE3:AE10)</f>
        <v>1</v>
      </c>
      <c r="AG3" s="11" t="e">
        <f>AB3/AD3</f>
        <v>#DIV/0!</v>
      </c>
    </row>
    <row r="4" spans="1:33" ht="15.75" customHeight="1" thickBot="1">
      <c r="A4" s="96"/>
      <c r="B4" s="124"/>
      <c r="C4" s="125"/>
      <c r="D4" s="3"/>
      <c r="E4" s="3"/>
      <c r="F4" s="3"/>
      <c r="G4" s="47">
        <f>P17</f>
        <v>50</v>
      </c>
      <c r="H4" s="13" t="s">
        <v>4</v>
      </c>
      <c r="I4" s="48">
        <f>R17</f>
        <v>16</v>
      </c>
      <c r="J4" s="12">
        <f>R15</f>
        <v>50</v>
      </c>
      <c r="K4" s="13" t="s">
        <v>4</v>
      </c>
      <c r="L4" s="14">
        <f>P15</f>
        <v>17</v>
      </c>
      <c r="M4" s="47">
        <f>P12</f>
        <v>50</v>
      </c>
      <c r="N4" s="13" t="s">
        <v>4</v>
      </c>
      <c r="O4" s="15">
        <f>R12</f>
        <v>19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150</v>
      </c>
      <c r="AC4" s="17" t="s">
        <v>4</v>
      </c>
      <c r="AD4" s="18">
        <f>SUM(AA4,X4,U4,R4,O4,L4,I4)</f>
        <v>52</v>
      </c>
      <c r="AE4" s="101"/>
      <c r="AF4" s="94"/>
      <c r="AG4" s="19">
        <f t="shared" ref="AG4:AG10" si="0">AB4/AD4</f>
        <v>2.8846153846153846</v>
      </c>
    </row>
    <row r="5" spans="1:33" ht="15.75" customHeight="1">
      <c r="A5" s="96" t="s">
        <v>5</v>
      </c>
      <c r="B5" s="122" t="s">
        <v>31</v>
      </c>
      <c r="C5" s="123"/>
      <c r="D5" s="55">
        <f>I3</f>
        <v>0</v>
      </c>
      <c r="E5" s="56" t="s">
        <v>4</v>
      </c>
      <c r="F5" s="57">
        <f>G3</f>
        <v>2</v>
      </c>
      <c r="G5" s="58"/>
      <c r="H5" s="59"/>
      <c r="I5" s="60"/>
      <c r="J5" s="61">
        <f>M13</f>
        <v>2</v>
      </c>
      <c r="K5" s="56" t="s">
        <v>4</v>
      </c>
      <c r="L5" s="57">
        <f>O13</f>
        <v>0</v>
      </c>
      <c r="M5" s="62">
        <f>O14</f>
        <v>1</v>
      </c>
      <c r="N5" s="56" t="s">
        <v>4</v>
      </c>
      <c r="O5" s="63">
        <f>M14</f>
        <v>1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3</v>
      </c>
      <c r="AC5" s="9" t="s">
        <v>4</v>
      </c>
      <c r="AD5" s="10">
        <f>SUM(AA5,X5,U5,R5,O5,L5,F5)</f>
        <v>3</v>
      </c>
      <c r="AE5" s="101">
        <f>J5+D5+M5</f>
        <v>3</v>
      </c>
      <c r="AF5" s="94">
        <f>RANK(AE5,AE3:AE10)</f>
        <v>2</v>
      </c>
      <c r="AG5" s="11">
        <f t="shared" si="0"/>
        <v>1</v>
      </c>
    </row>
    <row r="6" spans="1:33" ht="15.75" customHeight="1" thickBot="1">
      <c r="A6" s="96"/>
      <c r="B6" s="124"/>
      <c r="C6" s="125"/>
      <c r="D6" s="64">
        <f>I4</f>
        <v>16</v>
      </c>
      <c r="E6" s="65" t="s">
        <v>4</v>
      </c>
      <c r="F6" s="66">
        <f>G4</f>
        <v>50</v>
      </c>
      <c r="G6" s="67"/>
      <c r="H6" s="68"/>
      <c r="I6" s="69"/>
      <c r="J6" s="70">
        <f>P13</f>
        <v>50</v>
      </c>
      <c r="K6" s="65" t="s">
        <v>4</v>
      </c>
      <c r="L6" s="66">
        <f>R13</f>
        <v>37</v>
      </c>
      <c r="M6" s="71">
        <f>R14</f>
        <v>46</v>
      </c>
      <c r="N6" s="65" t="s">
        <v>4</v>
      </c>
      <c r="O6" s="72">
        <f>P14</f>
        <v>44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112</v>
      </c>
      <c r="AC6" s="17" t="s">
        <v>4</v>
      </c>
      <c r="AD6" s="18">
        <f>SUM(AA6,X6,U6,R6,O6,L6,F6)</f>
        <v>131</v>
      </c>
      <c r="AE6" s="101"/>
      <c r="AF6" s="94"/>
      <c r="AG6" s="19">
        <f t="shared" si="0"/>
        <v>0.85496183206106868</v>
      </c>
    </row>
    <row r="7" spans="1:33" ht="15.75" customHeight="1">
      <c r="A7" s="96" t="s">
        <v>6</v>
      </c>
      <c r="B7" s="122" t="s">
        <v>25</v>
      </c>
      <c r="C7" s="123"/>
      <c r="D7" s="4">
        <f>L3</f>
        <v>0</v>
      </c>
      <c r="E7" s="5" t="s">
        <v>4</v>
      </c>
      <c r="F7" s="6">
        <f>J3</f>
        <v>2</v>
      </c>
      <c r="G7" s="49">
        <f>L5</f>
        <v>0</v>
      </c>
      <c r="H7" s="5" t="s">
        <v>4</v>
      </c>
      <c r="I7" s="50">
        <f>J5</f>
        <v>2</v>
      </c>
      <c r="J7" s="20"/>
      <c r="K7" s="3"/>
      <c r="L7" s="21"/>
      <c r="M7" s="49">
        <f>M16</f>
        <v>0</v>
      </c>
      <c r="N7" s="5" t="s">
        <v>4</v>
      </c>
      <c r="O7" s="7">
        <f>O16</f>
        <v>2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6</v>
      </c>
      <c r="AE7" s="101">
        <f>G7+D7+M7</f>
        <v>0</v>
      </c>
      <c r="AF7" s="94">
        <f>RANK(AE7,AE3:AE10)</f>
        <v>4</v>
      </c>
      <c r="AG7" s="11">
        <f t="shared" si="0"/>
        <v>0</v>
      </c>
    </row>
    <row r="8" spans="1:33" ht="15.75" customHeight="1" thickBot="1">
      <c r="A8" s="96"/>
      <c r="B8" s="124"/>
      <c r="C8" s="125"/>
      <c r="D8" s="12">
        <f>L4</f>
        <v>17</v>
      </c>
      <c r="E8" s="13" t="s">
        <v>4</v>
      </c>
      <c r="F8" s="14">
        <f>J4</f>
        <v>50</v>
      </c>
      <c r="G8" s="47">
        <f>L6</f>
        <v>37</v>
      </c>
      <c r="H8" s="13" t="s">
        <v>4</v>
      </c>
      <c r="I8" s="48">
        <f>J6</f>
        <v>50</v>
      </c>
      <c r="J8" s="22"/>
      <c r="K8" s="23"/>
      <c r="L8" s="24"/>
      <c r="M8" s="47">
        <f>P16</f>
        <v>39</v>
      </c>
      <c r="N8" s="13" t="s">
        <v>4</v>
      </c>
      <c r="O8" s="15">
        <f>R16</f>
        <v>51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93</v>
      </c>
      <c r="AC8" s="17" t="s">
        <v>4</v>
      </c>
      <c r="AD8" s="18">
        <f>SUM(AA8,X8,U8,R8,O8,F8,I8)</f>
        <v>151</v>
      </c>
      <c r="AE8" s="101"/>
      <c r="AF8" s="94"/>
      <c r="AG8" s="19">
        <f t="shared" si="0"/>
        <v>0.61589403973509937</v>
      </c>
    </row>
    <row r="9" spans="1:33" ht="15.75" customHeight="1">
      <c r="A9" s="96" t="s">
        <v>7</v>
      </c>
      <c r="B9" s="122" t="s">
        <v>34</v>
      </c>
      <c r="C9" s="123"/>
      <c r="D9" s="55">
        <f>O3</f>
        <v>0</v>
      </c>
      <c r="E9" s="56" t="s">
        <v>4</v>
      </c>
      <c r="F9" s="57">
        <f>M3</f>
        <v>2</v>
      </c>
      <c r="G9" s="62">
        <f>O5</f>
        <v>1</v>
      </c>
      <c r="H9" s="56" t="s">
        <v>4</v>
      </c>
      <c r="I9" s="73">
        <f>M5</f>
        <v>1</v>
      </c>
      <c r="J9" s="61">
        <f>O7</f>
        <v>2</v>
      </c>
      <c r="K9" s="56" t="s">
        <v>4</v>
      </c>
      <c r="L9" s="57">
        <f>M7</f>
        <v>0</v>
      </c>
      <c r="M9" s="74"/>
      <c r="N9" s="75"/>
      <c r="O9" s="7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3</v>
      </c>
      <c r="AC9" s="9" t="s">
        <v>4</v>
      </c>
      <c r="AD9" s="10">
        <f>SUM(AA9,X9,U9,R9,F9,L9,I9)</f>
        <v>3</v>
      </c>
      <c r="AE9" s="101">
        <f>G9+D9+J9</f>
        <v>3</v>
      </c>
      <c r="AF9" s="94">
        <f>RANK(AE9,AE3:AE10)</f>
        <v>2</v>
      </c>
      <c r="AG9" s="11">
        <f t="shared" si="0"/>
        <v>1</v>
      </c>
    </row>
    <row r="10" spans="1:33" ht="15.75" customHeight="1" thickBot="1">
      <c r="A10" s="102"/>
      <c r="B10" s="124"/>
      <c r="C10" s="125"/>
      <c r="D10" s="25">
        <f>O4</f>
        <v>19</v>
      </c>
      <c r="E10" s="26" t="s">
        <v>4</v>
      </c>
      <c r="F10" s="27">
        <f>M4</f>
        <v>50</v>
      </c>
      <c r="G10" s="51">
        <f>O6</f>
        <v>44</v>
      </c>
      <c r="H10" s="26" t="s">
        <v>4</v>
      </c>
      <c r="I10" s="52">
        <f>M6</f>
        <v>46</v>
      </c>
      <c r="J10" s="25">
        <f>O8</f>
        <v>51</v>
      </c>
      <c r="K10" s="26" t="s">
        <v>4</v>
      </c>
      <c r="L10" s="27">
        <f>M8</f>
        <v>39</v>
      </c>
      <c r="M10" s="54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114</v>
      </c>
      <c r="AC10" s="17" t="s">
        <v>4</v>
      </c>
      <c r="AD10" s="18">
        <f>SUM(AA10,X10,U10,R10,F10,L10,I10)</f>
        <v>135</v>
      </c>
      <c r="AE10" s="101"/>
      <c r="AF10" s="94"/>
      <c r="AG10" s="19">
        <f t="shared" si="0"/>
        <v>0.84444444444444444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7"/>
      <c r="Z11" s="117"/>
      <c r="AA11" s="117"/>
      <c r="AB11" s="118"/>
      <c r="AC11" s="118"/>
      <c r="AD11" s="118"/>
      <c r="AF11" s="2"/>
    </row>
    <row r="12" spans="1:33" ht="15.75" customHeight="1">
      <c r="A12" s="78" t="s">
        <v>3</v>
      </c>
      <c r="B12" s="79" t="s">
        <v>17</v>
      </c>
      <c r="C12" s="95" t="str">
        <f>B3</f>
        <v>VK Réma A</v>
      </c>
      <c r="D12" s="95"/>
      <c r="E12" s="80" t="s">
        <v>16</v>
      </c>
      <c r="F12" s="95" t="str">
        <f>B9</f>
        <v>Pečky</v>
      </c>
      <c r="G12" s="95"/>
      <c r="H12" s="95"/>
      <c r="I12" s="95"/>
      <c r="J12" s="95"/>
      <c r="K12" s="95"/>
      <c r="L12" s="95"/>
      <c r="M12" s="81">
        <f t="shared" ref="M12:M17" si="1">IF(S12&gt;U12,1,0)+IF(V12&gt;X12,1,0)+IF(Y12&gt;AA12,1,0)</f>
        <v>2</v>
      </c>
      <c r="N12" s="82" t="s">
        <v>4</v>
      </c>
      <c r="O12" s="81">
        <f t="shared" ref="O12:O17" si="2">IF(U12&gt;S12,1,0)+IF(X12&gt;V12,1,0)+IF(AA12&gt;Y12,1,0)</f>
        <v>0</v>
      </c>
      <c r="P12" s="83">
        <f t="shared" ref="P12:P17" si="3">SUM(S12,V12,Y12)</f>
        <v>50</v>
      </c>
      <c r="Q12" s="84" t="s">
        <v>4</v>
      </c>
      <c r="R12" s="85">
        <f t="shared" ref="R12:R17" si="4">SUM(U12,X12,AA12)</f>
        <v>19</v>
      </c>
      <c r="S12" s="86">
        <v>25</v>
      </c>
      <c r="T12" s="87" t="s">
        <v>4</v>
      </c>
      <c r="U12" s="88">
        <v>13</v>
      </c>
      <c r="V12" s="86">
        <v>25</v>
      </c>
      <c r="W12" s="87" t="s">
        <v>4</v>
      </c>
      <c r="X12" s="88">
        <v>6</v>
      </c>
      <c r="Y12" s="89"/>
      <c r="Z12" s="77"/>
      <c r="AA12" s="90"/>
      <c r="AB12" s="36"/>
      <c r="AD12" s="37"/>
      <c r="AF12" s="2"/>
    </row>
    <row r="13" spans="1:33" ht="15" customHeight="1">
      <c r="A13" s="78" t="s">
        <v>5</v>
      </c>
      <c r="B13" s="79" t="s">
        <v>15</v>
      </c>
      <c r="C13" s="95" t="str">
        <f>B5</f>
        <v>Frýdek Místek B</v>
      </c>
      <c r="D13" s="95"/>
      <c r="E13" s="80" t="s">
        <v>16</v>
      </c>
      <c r="F13" s="95" t="str">
        <f>B7</f>
        <v>SK Náchod B</v>
      </c>
      <c r="G13" s="95"/>
      <c r="H13" s="95"/>
      <c r="I13" s="95"/>
      <c r="J13" s="95"/>
      <c r="K13" s="95"/>
      <c r="L13" s="95"/>
      <c r="M13" s="81">
        <f t="shared" si="1"/>
        <v>2</v>
      </c>
      <c r="N13" s="82" t="s">
        <v>4</v>
      </c>
      <c r="O13" s="81">
        <f t="shared" si="2"/>
        <v>0</v>
      </c>
      <c r="P13" s="83">
        <f t="shared" si="3"/>
        <v>50</v>
      </c>
      <c r="Q13" s="84" t="s">
        <v>4</v>
      </c>
      <c r="R13" s="85">
        <f t="shared" si="4"/>
        <v>37</v>
      </c>
      <c r="S13" s="86">
        <v>25</v>
      </c>
      <c r="T13" s="87" t="s">
        <v>4</v>
      </c>
      <c r="U13" s="88">
        <v>19</v>
      </c>
      <c r="V13" s="86">
        <v>25</v>
      </c>
      <c r="W13" s="87" t="s">
        <v>4</v>
      </c>
      <c r="X13" s="88">
        <v>18</v>
      </c>
      <c r="Y13" s="89"/>
      <c r="Z13" s="77"/>
      <c r="AA13" s="90"/>
      <c r="AB13" s="36"/>
      <c r="AD13" s="37"/>
      <c r="AF13" s="2"/>
    </row>
    <row r="14" spans="1:33" ht="15" customHeight="1">
      <c r="A14" s="78" t="s">
        <v>6</v>
      </c>
      <c r="B14" s="79" t="s">
        <v>18</v>
      </c>
      <c r="C14" s="95" t="str">
        <f>B9</f>
        <v>Pečky</v>
      </c>
      <c r="D14" s="95"/>
      <c r="E14" s="80" t="s">
        <v>16</v>
      </c>
      <c r="F14" s="95" t="str">
        <f>B5</f>
        <v>Frýdek Místek B</v>
      </c>
      <c r="G14" s="95"/>
      <c r="H14" s="95"/>
      <c r="I14" s="95"/>
      <c r="J14" s="95"/>
      <c r="K14" s="95"/>
      <c r="L14" s="95"/>
      <c r="M14" s="81">
        <f t="shared" si="1"/>
        <v>1</v>
      </c>
      <c r="N14" s="82" t="s">
        <v>4</v>
      </c>
      <c r="O14" s="81">
        <f t="shared" si="2"/>
        <v>1</v>
      </c>
      <c r="P14" s="83">
        <f t="shared" si="3"/>
        <v>44</v>
      </c>
      <c r="Q14" s="84" t="s">
        <v>4</v>
      </c>
      <c r="R14" s="85">
        <f t="shared" si="4"/>
        <v>46</v>
      </c>
      <c r="S14" s="86">
        <v>19</v>
      </c>
      <c r="T14" s="87" t="s">
        <v>4</v>
      </c>
      <c r="U14" s="88">
        <v>25</v>
      </c>
      <c r="V14" s="86">
        <v>25</v>
      </c>
      <c r="W14" s="87" t="s">
        <v>4</v>
      </c>
      <c r="X14" s="88">
        <v>21</v>
      </c>
      <c r="Y14" s="89"/>
      <c r="Z14" s="77"/>
      <c r="AA14" s="90"/>
      <c r="AB14" s="36"/>
      <c r="AD14" s="37"/>
      <c r="AF14" s="2"/>
    </row>
    <row r="15" spans="1:33" ht="15" customHeight="1">
      <c r="A15" s="78" t="s">
        <v>7</v>
      </c>
      <c r="B15" s="79" t="s">
        <v>19</v>
      </c>
      <c r="C15" s="95" t="str">
        <f>B7</f>
        <v>SK Náchod B</v>
      </c>
      <c r="D15" s="95"/>
      <c r="E15" s="80" t="s">
        <v>16</v>
      </c>
      <c r="F15" s="95" t="str">
        <f>B3</f>
        <v>VK Réma A</v>
      </c>
      <c r="G15" s="95"/>
      <c r="H15" s="95"/>
      <c r="I15" s="95"/>
      <c r="J15" s="95"/>
      <c r="K15" s="95"/>
      <c r="L15" s="95"/>
      <c r="M15" s="81">
        <f t="shared" si="1"/>
        <v>0</v>
      </c>
      <c r="N15" s="82" t="s">
        <v>4</v>
      </c>
      <c r="O15" s="81">
        <f t="shared" si="2"/>
        <v>2</v>
      </c>
      <c r="P15" s="83">
        <f t="shared" si="3"/>
        <v>17</v>
      </c>
      <c r="Q15" s="84" t="s">
        <v>4</v>
      </c>
      <c r="R15" s="85">
        <f t="shared" si="4"/>
        <v>50</v>
      </c>
      <c r="S15" s="86">
        <v>10</v>
      </c>
      <c r="T15" s="87" t="s">
        <v>4</v>
      </c>
      <c r="U15" s="88">
        <v>25</v>
      </c>
      <c r="V15" s="86">
        <v>7</v>
      </c>
      <c r="W15" s="87" t="s">
        <v>4</v>
      </c>
      <c r="X15" s="88">
        <v>25</v>
      </c>
      <c r="Y15" s="89"/>
      <c r="Z15" s="77"/>
      <c r="AA15" s="90"/>
      <c r="AB15" s="36"/>
      <c r="AD15" s="37"/>
      <c r="AF15" s="2"/>
    </row>
    <row r="16" spans="1:33" ht="15" customHeight="1">
      <c r="A16" s="78" t="s">
        <v>20</v>
      </c>
      <c r="B16" s="79" t="s">
        <v>21</v>
      </c>
      <c r="C16" s="95" t="str">
        <f>B7</f>
        <v>SK Náchod B</v>
      </c>
      <c r="D16" s="95"/>
      <c r="E16" s="80" t="s">
        <v>16</v>
      </c>
      <c r="F16" s="95" t="str">
        <f>B9</f>
        <v>Pečky</v>
      </c>
      <c r="G16" s="95"/>
      <c r="H16" s="95"/>
      <c r="I16" s="95"/>
      <c r="J16" s="95"/>
      <c r="K16" s="95"/>
      <c r="L16" s="95"/>
      <c r="M16" s="81">
        <f t="shared" si="1"/>
        <v>0</v>
      </c>
      <c r="N16" s="82" t="s">
        <v>4</v>
      </c>
      <c r="O16" s="81">
        <f t="shared" si="2"/>
        <v>2</v>
      </c>
      <c r="P16" s="83">
        <f t="shared" si="3"/>
        <v>39</v>
      </c>
      <c r="Q16" s="84" t="s">
        <v>4</v>
      </c>
      <c r="R16" s="85">
        <f t="shared" si="4"/>
        <v>51</v>
      </c>
      <c r="S16" s="86">
        <v>15</v>
      </c>
      <c r="T16" s="87" t="s">
        <v>4</v>
      </c>
      <c r="U16" s="88">
        <v>25</v>
      </c>
      <c r="V16" s="86">
        <v>24</v>
      </c>
      <c r="W16" s="87" t="s">
        <v>4</v>
      </c>
      <c r="X16" s="88">
        <v>26</v>
      </c>
      <c r="Y16" s="89"/>
      <c r="Z16" s="77"/>
      <c r="AA16" s="90"/>
      <c r="AB16" s="36"/>
      <c r="AD16" s="37"/>
      <c r="AF16" s="2"/>
    </row>
    <row r="17" spans="1:32" ht="15" customHeight="1">
      <c r="A17" s="78" t="s">
        <v>22</v>
      </c>
      <c r="B17" s="79" t="s">
        <v>23</v>
      </c>
      <c r="C17" s="95" t="str">
        <f>B3</f>
        <v>VK Réma A</v>
      </c>
      <c r="D17" s="95"/>
      <c r="E17" s="80" t="s">
        <v>16</v>
      </c>
      <c r="F17" s="95" t="str">
        <f>B5</f>
        <v>Frýdek Místek B</v>
      </c>
      <c r="G17" s="95"/>
      <c r="H17" s="95"/>
      <c r="I17" s="95"/>
      <c r="J17" s="95"/>
      <c r="K17" s="95"/>
      <c r="L17" s="95"/>
      <c r="M17" s="81">
        <f t="shared" si="1"/>
        <v>2</v>
      </c>
      <c r="N17" s="82" t="s">
        <v>4</v>
      </c>
      <c r="O17" s="81">
        <f t="shared" si="2"/>
        <v>0</v>
      </c>
      <c r="P17" s="83">
        <f t="shared" si="3"/>
        <v>50</v>
      </c>
      <c r="Q17" s="84" t="s">
        <v>4</v>
      </c>
      <c r="R17" s="85">
        <f t="shared" si="4"/>
        <v>16</v>
      </c>
      <c r="S17" s="86">
        <v>25</v>
      </c>
      <c r="T17" s="87" t="s">
        <v>4</v>
      </c>
      <c r="U17" s="88">
        <v>7</v>
      </c>
      <c r="V17" s="86">
        <v>25</v>
      </c>
      <c r="W17" s="87" t="s">
        <v>4</v>
      </c>
      <c r="X17" s="88">
        <v>9</v>
      </c>
      <c r="Y17" s="89"/>
      <c r="Z17" s="77"/>
      <c r="AA17" s="90"/>
      <c r="AB17" s="36"/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sheetProtection sheet="1" objects="1" scenarios="1"/>
  <protectedRanges>
    <protectedRange sqref="B3:C10 S12:S17 U12:V17 X12:X17" name="Oblast1"/>
  </protectedRanges>
  <mergeCells count="48">
    <mergeCell ref="D1:F2"/>
    <mergeCell ref="G1:I2"/>
    <mergeCell ref="J1:L2"/>
    <mergeCell ref="M1:O2"/>
    <mergeCell ref="P1:R2"/>
    <mergeCell ref="A2:C2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S11:U11"/>
    <mergeCell ref="V11:X11"/>
    <mergeCell ref="Y11:AA11"/>
    <mergeCell ref="A7:A8"/>
    <mergeCell ref="B7:C8"/>
    <mergeCell ref="AE7:AE8"/>
    <mergeCell ref="AB11:AD11"/>
    <mergeCell ref="C12:D12"/>
    <mergeCell ref="F12:L12"/>
    <mergeCell ref="C13:D13"/>
    <mergeCell ref="F13:L13"/>
    <mergeCell ref="C14:D14"/>
    <mergeCell ref="F14:L14"/>
    <mergeCell ref="C11:L11"/>
    <mergeCell ref="M11:O11"/>
    <mergeCell ref="P11:R11"/>
    <mergeCell ref="C15:D15"/>
    <mergeCell ref="F15:L15"/>
    <mergeCell ref="C16:D16"/>
    <mergeCell ref="F16:L16"/>
    <mergeCell ref="C17:D17"/>
    <mergeCell ref="F17:L17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23"/>
  <sheetViews>
    <sheetView zoomScaleNormal="100" zoomScaleSheetLayoutView="90" workbookViewId="0">
      <selection activeCell="AG17" sqref="AG17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Ještěrky Třeb.</v>
      </c>
      <c r="E1" s="108"/>
      <c r="F1" s="109"/>
      <c r="G1" s="107" t="str">
        <f>B5</f>
        <v>SAVO Praha</v>
      </c>
      <c r="H1" s="108"/>
      <c r="I1" s="109"/>
      <c r="J1" s="107" t="str">
        <f>B7</f>
        <v>Hr. Králové A</v>
      </c>
      <c r="K1" s="108"/>
      <c r="L1" s="109"/>
      <c r="M1" s="107" t="str">
        <f>B9</f>
        <v>SK Náchod B</v>
      </c>
      <c r="N1" s="108"/>
      <c r="O1" s="109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10"/>
      <c r="N2" s="111"/>
      <c r="O2" s="112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40</v>
      </c>
      <c r="C3" s="123"/>
      <c r="D3" s="3"/>
      <c r="E3" s="3"/>
      <c r="F3" s="3"/>
      <c r="G3" s="44">
        <f>M17</f>
        <v>2</v>
      </c>
      <c r="H3" s="45" t="s">
        <v>4</v>
      </c>
      <c r="I3" s="46">
        <f>O17</f>
        <v>0</v>
      </c>
      <c r="J3" s="4">
        <f>O15</f>
        <v>1</v>
      </c>
      <c r="K3" s="5" t="s">
        <v>4</v>
      </c>
      <c r="L3" s="6">
        <f>M15</f>
        <v>1</v>
      </c>
      <c r="M3" s="44">
        <f>M12</f>
        <v>0</v>
      </c>
      <c r="N3" s="45" t="s">
        <v>4</v>
      </c>
      <c r="O3" s="53">
        <f>O12</f>
        <v>2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3</v>
      </c>
      <c r="AC3" s="9" t="s">
        <v>4</v>
      </c>
      <c r="AD3" s="10">
        <f>SUM(AA3,X3,U3,R3,O3,L3,I3)</f>
        <v>3</v>
      </c>
      <c r="AE3" s="101">
        <f>J3+G3+M3</f>
        <v>3</v>
      </c>
      <c r="AF3" s="94">
        <f>RANK(AE3,AE3:AE10)</f>
        <v>3</v>
      </c>
      <c r="AG3" s="11">
        <f>AB3/AD3</f>
        <v>1</v>
      </c>
    </row>
    <row r="4" spans="1:33" ht="15.75" customHeight="1" thickBot="1">
      <c r="A4" s="96"/>
      <c r="B4" s="124"/>
      <c r="C4" s="125"/>
      <c r="D4" s="3"/>
      <c r="E4" s="3"/>
      <c r="F4" s="3"/>
      <c r="G4" s="47">
        <f>P17</f>
        <v>50</v>
      </c>
      <c r="H4" s="13" t="s">
        <v>4</v>
      </c>
      <c r="I4" s="48">
        <f>R17</f>
        <v>19</v>
      </c>
      <c r="J4" s="12">
        <f>R15</f>
        <v>46</v>
      </c>
      <c r="K4" s="13" t="s">
        <v>4</v>
      </c>
      <c r="L4" s="14">
        <f>P15</f>
        <v>36</v>
      </c>
      <c r="M4" s="47">
        <f>P12</f>
        <v>26</v>
      </c>
      <c r="N4" s="13" t="s">
        <v>4</v>
      </c>
      <c r="O4" s="15">
        <f>R12</f>
        <v>50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122</v>
      </c>
      <c r="AC4" s="17" t="s">
        <v>4</v>
      </c>
      <c r="AD4" s="18">
        <f>SUM(AA4,X4,U4,R4,O4,L4,I4)</f>
        <v>105</v>
      </c>
      <c r="AE4" s="101"/>
      <c r="AF4" s="94"/>
      <c r="AG4" s="19">
        <f t="shared" ref="AG4:AG10" si="0">AB4/AD4</f>
        <v>1.161904761904762</v>
      </c>
    </row>
    <row r="5" spans="1:33" ht="15.75" customHeight="1">
      <c r="A5" s="96" t="s">
        <v>5</v>
      </c>
      <c r="B5" s="122" t="s">
        <v>38</v>
      </c>
      <c r="C5" s="123"/>
      <c r="D5" s="55">
        <f>I3</f>
        <v>0</v>
      </c>
      <c r="E5" s="56" t="s">
        <v>4</v>
      </c>
      <c r="F5" s="57">
        <f>G3</f>
        <v>2</v>
      </c>
      <c r="G5" s="58"/>
      <c r="H5" s="59"/>
      <c r="I5" s="60"/>
      <c r="J5" s="61">
        <f>M13</f>
        <v>0</v>
      </c>
      <c r="K5" s="56" t="s">
        <v>4</v>
      </c>
      <c r="L5" s="57">
        <f>O13</f>
        <v>2</v>
      </c>
      <c r="M5" s="62">
        <f>O14</f>
        <v>0</v>
      </c>
      <c r="N5" s="56" t="s">
        <v>4</v>
      </c>
      <c r="O5" s="63">
        <f>M14</f>
        <v>2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6</v>
      </c>
      <c r="AE5" s="101">
        <f>J5+D5+M5</f>
        <v>0</v>
      </c>
      <c r="AF5" s="94">
        <f>RANK(AE5,AE3:AE10)</f>
        <v>4</v>
      </c>
      <c r="AG5" s="11">
        <f t="shared" si="0"/>
        <v>0</v>
      </c>
    </row>
    <row r="6" spans="1:33" ht="15.75" customHeight="1" thickBot="1">
      <c r="A6" s="96"/>
      <c r="B6" s="124"/>
      <c r="C6" s="125"/>
      <c r="D6" s="64">
        <f>I4</f>
        <v>19</v>
      </c>
      <c r="E6" s="65" t="s">
        <v>4</v>
      </c>
      <c r="F6" s="66">
        <f>G4</f>
        <v>50</v>
      </c>
      <c r="G6" s="67"/>
      <c r="H6" s="68"/>
      <c r="I6" s="69"/>
      <c r="J6" s="70">
        <f>P13</f>
        <v>12</v>
      </c>
      <c r="K6" s="65" t="s">
        <v>4</v>
      </c>
      <c r="L6" s="66">
        <f>R13</f>
        <v>50</v>
      </c>
      <c r="M6" s="71">
        <f>R14</f>
        <v>19</v>
      </c>
      <c r="N6" s="65" t="s">
        <v>4</v>
      </c>
      <c r="O6" s="72">
        <f>P14</f>
        <v>50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50</v>
      </c>
      <c r="AC6" s="17" t="s">
        <v>4</v>
      </c>
      <c r="AD6" s="18">
        <f>SUM(AA6,X6,U6,R6,O6,L6,F6)</f>
        <v>150</v>
      </c>
      <c r="AE6" s="101"/>
      <c r="AF6" s="94"/>
      <c r="AG6" s="19">
        <f t="shared" si="0"/>
        <v>0.33333333333333331</v>
      </c>
    </row>
    <row r="7" spans="1:33" ht="15.75" customHeight="1">
      <c r="A7" s="96" t="s">
        <v>6</v>
      </c>
      <c r="B7" s="122" t="s">
        <v>36</v>
      </c>
      <c r="C7" s="123"/>
      <c r="D7" s="4">
        <f>L3</f>
        <v>1</v>
      </c>
      <c r="E7" s="5" t="s">
        <v>4</v>
      </c>
      <c r="F7" s="6">
        <f>J3</f>
        <v>1</v>
      </c>
      <c r="G7" s="49">
        <f>L5</f>
        <v>2</v>
      </c>
      <c r="H7" s="5" t="s">
        <v>4</v>
      </c>
      <c r="I7" s="50">
        <f>J5</f>
        <v>0</v>
      </c>
      <c r="J7" s="20"/>
      <c r="K7" s="3"/>
      <c r="L7" s="21"/>
      <c r="M7" s="49">
        <f>M16</f>
        <v>1</v>
      </c>
      <c r="N7" s="5" t="s">
        <v>4</v>
      </c>
      <c r="O7" s="7">
        <f>O16</f>
        <v>1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4</v>
      </c>
      <c r="AC7" s="9" t="s">
        <v>4</v>
      </c>
      <c r="AD7" s="10">
        <f>SUM(AA7,X7,U7,R7,O7,F7,I7)</f>
        <v>2</v>
      </c>
      <c r="AE7" s="101">
        <f>G7+D7+M7</f>
        <v>4</v>
      </c>
      <c r="AF7" s="94">
        <f>RANK(AE7,AE3:AE10)</f>
        <v>2</v>
      </c>
      <c r="AG7" s="11">
        <f t="shared" si="0"/>
        <v>2</v>
      </c>
    </row>
    <row r="8" spans="1:33" ht="15.75" customHeight="1" thickBot="1">
      <c r="A8" s="96"/>
      <c r="B8" s="124"/>
      <c r="C8" s="125"/>
      <c r="D8" s="12">
        <f>L4</f>
        <v>36</v>
      </c>
      <c r="E8" s="13" t="s">
        <v>4</v>
      </c>
      <c r="F8" s="14">
        <f>J4</f>
        <v>46</v>
      </c>
      <c r="G8" s="47">
        <f>L6</f>
        <v>50</v>
      </c>
      <c r="H8" s="13" t="s">
        <v>4</v>
      </c>
      <c r="I8" s="48">
        <f>J6</f>
        <v>12</v>
      </c>
      <c r="J8" s="22"/>
      <c r="K8" s="23"/>
      <c r="L8" s="24"/>
      <c r="M8" s="47">
        <f>P16</f>
        <v>43</v>
      </c>
      <c r="N8" s="13" t="s">
        <v>4</v>
      </c>
      <c r="O8" s="15">
        <f>R16</f>
        <v>41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129</v>
      </c>
      <c r="AC8" s="17" t="s">
        <v>4</v>
      </c>
      <c r="AD8" s="18">
        <f>SUM(AA8,X8,U8,R8,O8,F8,I8)</f>
        <v>99</v>
      </c>
      <c r="AE8" s="101"/>
      <c r="AF8" s="94"/>
      <c r="AG8" s="19">
        <f t="shared" si="0"/>
        <v>1.303030303030303</v>
      </c>
    </row>
    <row r="9" spans="1:33" ht="15.75" customHeight="1">
      <c r="A9" s="96" t="s">
        <v>7</v>
      </c>
      <c r="B9" s="122" t="s">
        <v>25</v>
      </c>
      <c r="C9" s="123"/>
      <c r="D9" s="55">
        <f>O3</f>
        <v>2</v>
      </c>
      <c r="E9" s="56" t="s">
        <v>4</v>
      </c>
      <c r="F9" s="57">
        <f>M3</f>
        <v>0</v>
      </c>
      <c r="G9" s="62">
        <f>O5</f>
        <v>2</v>
      </c>
      <c r="H9" s="56" t="s">
        <v>4</v>
      </c>
      <c r="I9" s="73">
        <f>M5</f>
        <v>0</v>
      </c>
      <c r="J9" s="61">
        <f>O7</f>
        <v>1</v>
      </c>
      <c r="K9" s="56" t="s">
        <v>4</v>
      </c>
      <c r="L9" s="57">
        <f>M7</f>
        <v>1</v>
      </c>
      <c r="M9" s="74"/>
      <c r="N9" s="75"/>
      <c r="O9" s="7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5</v>
      </c>
      <c r="AC9" s="9" t="s">
        <v>4</v>
      </c>
      <c r="AD9" s="10">
        <f>SUM(AA9,X9,U9,R9,F9,L9,I9)</f>
        <v>1</v>
      </c>
      <c r="AE9" s="101">
        <f>G9+D9+J9</f>
        <v>5</v>
      </c>
      <c r="AF9" s="94">
        <f>RANK(AE9,AE3:AE10)</f>
        <v>1</v>
      </c>
      <c r="AG9" s="11">
        <f t="shared" si="0"/>
        <v>5</v>
      </c>
    </row>
    <row r="10" spans="1:33" ht="15.75" customHeight="1" thickBot="1">
      <c r="A10" s="102"/>
      <c r="B10" s="124"/>
      <c r="C10" s="125"/>
      <c r="D10" s="25">
        <f>O4</f>
        <v>50</v>
      </c>
      <c r="E10" s="26" t="s">
        <v>4</v>
      </c>
      <c r="F10" s="27">
        <f>M4</f>
        <v>26</v>
      </c>
      <c r="G10" s="51">
        <f>O6</f>
        <v>50</v>
      </c>
      <c r="H10" s="26" t="s">
        <v>4</v>
      </c>
      <c r="I10" s="52">
        <f>M6</f>
        <v>19</v>
      </c>
      <c r="J10" s="25">
        <f>O8</f>
        <v>41</v>
      </c>
      <c r="K10" s="26" t="s">
        <v>4</v>
      </c>
      <c r="L10" s="27">
        <f>M8</f>
        <v>43</v>
      </c>
      <c r="M10" s="54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141</v>
      </c>
      <c r="AC10" s="17" t="s">
        <v>4</v>
      </c>
      <c r="AD10" s="18">
        <f>SUM(AA10,X10,U10,R10,F10,L10,I10)</f>
        <v>88</v>
      </c>
      <c r="AE10" s="101"/>
      <c r="AF10" s="94"/>
      <c r="AG10" s="19">
        <f t="shared" si="0"/>
        <v>1.6022727272727273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7"/>
      <c r="Z11" s="117"/>
      <c r="AA11" s="117"/>
      <c r="AB11" s="118"/>
      <c r="AC11" s="118"/>
      <c r="AD11" s="118"/>
      <c r="AF11" s="2"/>
    </row>
    <row r="12" spans="1:33" ht="15.75" customHeight="1">
      <c r="A12" s="78" t="s">
        <v>3</v>
      </c>
      <c r="B12" s="79" t="s">
        <v>17</v>
      </c>
      <c r="C12" s="95" t="str">
        <f>B3</f>
        <v>Ještěrky Třeb.</v>
      </c>
      <c r="D12" s="95"/>
      <c r="E12" s="80" t="s">
        <v>16</v>
      </c>
      <c r="F12" s="95" t="str">
        <f>B9</f>
        <v>SK Náchod B</v>
      </c>
      <c r="G12" s="95"/>
      <c r="H12" s="95"/>
      <c r="I12" s="95"/>
      <c r="J12" s="95"/>
      <c r="K12" s="95"/>
      <c r="L12" s="95"/>
      <c r="M12" s="81">
        <f t="shared" ref="M12:M17" si="1">IF(S12&gt;U12,1,0)+IF(V12&gt;X12,1,0)+IF(Y12&gt;AA12,1,0)</f>
        <v>0</v>
      </c>
      <c r="N12" s="82" t="s">
        <v>4</v>
      </c>
      <c r="O12" s="81">
        <f t="shared" ref="O12:O17" si="2">IF(U12&gt;S12,1,0)+IF(X12&gt;V12,1,0)+IF(AA12&gt;Y12,1,0)</f>
        <v>2</v>
      </c>
      <c r="P12" s="83">
        <f t="shared" ref="P12:P17" si="3">SUM(S12,V12,Y12)</f>
        <v>26</v>
      </c>
      <c r="Q12" s="84" t="s">
        <v>4</v>
      </c>
      <c r="R12" s="85">
        <f t="shared" ref="R12:R17" si="4">SUM(U12,X12,AA12)</f>
        <v>50</v>
      </c>
      <c r="S12" s="86">
        <v>12</v>
      </c>
      <c r="T12" s="87" t="s">
        <v>4</v>
      </c>
      <c r="U12" s="88">
        <v>25</v>
      </c>
      <c r="V12" s="86">
        <v>14</v>
      </c>
      <c r="W12" s="87" t="s">
        <v>4</v>
      </c>
      <c r="X12" s="88">
        <v>25</v>
      </c>
      <c r="Y12" s="89"/>
      <c r="Z12" s="77"/>
      <c r="AA12" s="90"/>
      <c r="AB12" s="36"/>
      <c r="AD12" s="37"/>
      <c r="AF12" s="2"/>
    </row>
    <row r="13" spans="1:33" ht="15" customHeight="1">
      <c r="A13" s="78" t="s">
        <v>5</v>
      </c>
      <c r="B13" s="79" t="s">
        <v>15</v>
      </c>
      <c r="C13" s="95" t="str">
        <f>B5</f>
        <v>SAVO Praha</v>
      </c>
      <c r="D13" s="95"/>
      <c r="E13" s="80" t="s">
        <v>16</v>
      </c>
      <c r="F13" s="95" t="str">
        <f>B7</f>
        <v>Hr. Králové A</v>
      </c>
      <c r="G13" s="95"/>
      <c r="H13" s="95"/>
      <c r="I13" s="95"/>
      <c r="J13" s="95"/>
      <c r="K13" s="95"/>
      <c r="L13" s="95"/>
      <c r="M13" s="81">
        <f t="shared" si="1"/>
        <v>0</v>
      </c>
      <c r="N13" s="82" t="s">
        <v>4</v>
      </c>
      <c r="O13" s="81">
        <f t="shared" si="2"/>
        <v>2</v>
      </c>
      <c r="P13" s="83">
        <f t="shared" si="3"/>
        <v>12</v>
      </c>
      <c r="Q13" s="84" t="s">
        <v>4</v>
      </c>
      <c r="R13" s="85">
        <f t="shared" si="4"/>
        <v>50</v>
      </c>
      <c r="S13" s="86">
        <v>4</v>
      </c>
      <c r="T13" s="87" t="s">
        <v>4</v>
      </c>
      <c r="U13" s="88">
        <v>25</v>
      </c>
      <c r="V13" s="86">
        <v>8</v>
      </c>
      <c r="W13" s="87" t="s">
        <v>4</v>
      </c>
      <c r="X13" s="88">
        <v>25</v>
      </c>
      <c r="Y13" s="89"/>
      <c r="Z13" s="77"/>
      <c r="AA13" s="90"/>
      <c r="AB13" s="36"/>
      <c r="AD13" s="37"/>
      <c r="AF13" s="2"/>
    </row>
    <row r="14" spans="1:33" ht="15" customHeight="1">
      <c r="A14" s="78" t="s">
        <v>6</v>
      </c>
      <c r="B14" s="79" t="s">
        <v>18</v>
      </c>
      <c r="C14" s="95" t="str">
        <f>B9</f>
        <v>SK Náchod B</v>
      </c>
      <c r="D14" s="95"/>
      <c r="E14" s="80" t="s">
        <v>16</v>
      </c>
      <c r="F14" s="95" t="str">
        <f>B5</f>
        <v>SAVO Praha</v>
      </c>
      <c r="G14" s="95"/>
      <c r="H14" s="95"/>
      <c r="I14" s="95"/>
      <c r="J14" s="95"/>
      <c r="K14" s="95"/>
      <c r="L14" s="95"/>
      <c r="M14" s="81">
        <f t="shared" si="1"/>
        <v>2</v>
      </c>
      <c r="N14" s="82" t="s">
        <v>4</v>
      </c>
      <c r="O14" s="81">
        <f t="shared" si="2"/>
        <v>0</v>
      </c>
      <c r="P14" s="83">
        <f t="shared" si="3"/>
        <v>50</v>
      </c>
      <c r="Q14" s="84" t="s">
        <v>4</v>
      </c>
      <c r="R14" s="85">
        <f t="shared" si="4"/>
        <v>19</v>
      </c>
      <c r="S14" s="86">
        <v>25</v>
      </c>
      <c r="T14" s="87" t="s">
        <v>4</v>
      </c>
      <c r="U14" s="88">
        <v>6</v>
      </c>
      <c r="V14" s="86">
        <v>25</v>
      </c>
      <c r="W14" s="87" t="s">
        <v>4</v>
      </c>
      <c r="X14" s="88">
        <v>13</v>
      </c>
      <c r="Y14" s="89"/>
      <c r="Z14" s="77"/>
      <c r="AA14" s="90"/>
      <c r="AB14" s="36"/>
      <c r="AD14" s="37"/>
      <c r="AF14" s="2"/>
    </row>
    <row r="15" spans="1:33" ht="15" customHeight="1">
      <c r="A15" s="78" t="s">
        <v>7</v>
      </c>
      <c r="B15" s="79" t="s">
        <v>19</v>
      </c>
      <c r="C15" s="95" t="str">
        <f>B7</f>
        <v>Hr. Králové A</v>
      </c>
      <c r="D15" s="95"/>
      <c r="E15" s="80" t="s">
        <v>16</v>
      </c>
      <c r="F15" s="95" t="str">
        <f>B3</f>
        <v>Ještěrky Třeb.</v>
      </c>
      <c r="G15" s="95"/>
      <c r="H15" s="95"/>
      <c r="I15" s="95"/>
      <c r="J15" s="95"/>
      <c r="K15" s="95"/>
      <c r="L15" s="95"/>
      <c r="M15" s="81">
        <f t="shared" si="1"/>
        <v>1</v>
      </c>
      <c r="N15" s="82" t="s">
        <v>4</v>
      </c>
      <c r="O15" s="81">
        <f t="shared" si="2"/>
        <v>1</v>
      </c>
      <c r="P15" s="83">
        <f t="shared" si="3"/>
        <v>36</v>
      </c>
      <c r="Q15" s="84" t="s">
        <v>4</v>
      </c>
      <c r="R15" s="85">
        <f t="shared" si="4"/>
        <v>46</v>
      </c>
      <c r="S15" s="86">
        <v>11</v>
      </c>
      <c r="T15" s="87" t="s">
        <v>4</v>
      </c>
      <c r="U15" s="88">
        <v>25</v>
      </c>
      <c r="V15" s="86">
        <v>25</v>
      </c>
      <c r="W15" s="87" t="s">
        <v>4</v>
      </c>
      <c r="X15" s="88">
        <v>21</v>
      </c>
      <c r="Y15" s="89"/>
      <c r="Z15" s="77"/>
      <c r="AA15" s="90"/>
      <c r="AB15" s="36"/>
      <c r="AD15" s="37"/>
      <c r="AF15" s="2"/>
    </row>
    <row r="16" spans="1:33" ht="15" customHeight="1">
      <c r="A16" s="78" t="s">
        <v>20</v>
      </c>
      <c r="B16" s="79" t="s">
        <v>21</v>
      </c>
      <c r="C16" s="95" t="str">
        <f>B7</f>
        <v>Hr. Králové A</v>
      </c>
      <c r="D16" s="95"/>
      <c r="E16" s="80" t="s">
        <v>16</v>
      </c>
      <c r="F16" s="95" t="str">
        <f>B9</f>
        <v>SK Náchod B</v>
      </c>
      <c r="G16" s="95"/>
      <c r="H16" s="95"/>
      <c r="I16" s="95"/>
      <c r="J16" s="95"/>
      <c r="K16" s="95"/>
      <c r="L16" s="95"/>
      <c r="M16" s="81">
        <f t="shared" si="1"/>
        <v>1</v>
      </c>
      <c r="N16" s="82" t="s">
        <v>4</v>
      </c>
      <c r="O16" s="81">
        <f t="shared" si="2"/>
        <v>1</v>
      </c>
      <c r="P16" s="83">
        <f t="shared" si="3"/>
        <v>43</v>
      </c>
      <c r="Q16" s="84" t="s">
        <v>4</v>
      </c>
      <c r="R16" s="85">
        <f t="shared" si="4"/>
        <v>41</v>
      </c>
      <c r="S16" s="86">
        <v>18</v>
      </c>
      <c r="T16" s="87" t="s">
        <v>4</v>
      </c>
      <c r="U16" s="88">
        <v>25</v>
      </c>
      <c r="V16" s="86">
        <v>25</v>
      </c>
      <c r="W16" s="87" t="s">
        <v>4</v>
      </c>
      <c r="X16" s="88">
        <v>16</v>
      </c>
      <c r="Y16" s="89"/>
      <c r="Z16" s="77"/>
      <c r="AA16" s="90"/>
      <c r="AB16" s="36"/>
      <c r="AD16" s="37"/>
      <c r="AF16" s="2"/>
    </row>
    <row r="17" spans="1:32" ht="15" customHeight="1">
      <c r="A17" s="78" t="s">
        <v>22</v>
      </c>
      <c r="B17" s="79" t="s">
        <v>23</v>
      </c>
      <c r="C17" s="95" t="str">
        <f>B3</f>
        <v>Ještěrky Třeb.</v>
      </c>
      <c r="D17" s="95"/>
      <c r="E17" s="80" t="s">
        <v>16</v>
      </c>
      <c r="F17" s="95" t="str">
        <f>B5</f>
        <v>SAVO Praha</v>
      </c>
      <c r="G17" s="95"/>
      <c r="H17" s="95"/>
      <c r="I17" s="95"/>
      <c r="J17" s="95"/>
      <c r="K17" s="95"/>
      <c r="L17" s="95"/>
      <c r="M17" s="81">
        <f t="shared" si="1"/>
        <v>2</v>
      </c>
      <c r="N17" s="82" t="s">
        <v>4</v>
      </c>
      <c r="O17" s="81">
        <f t="shared" si="2"/>
        <v>0</v>
      </c>
      <c r="P17" s="83">
        <f t="shared" si="3"/>
        <v>50</v>
      </c>
      <c r="Q17" s="84" t="s">
        <v>4</v>
      </c>
      <c r="R17" s="85">
        <f t="shared" si="4"/>
        <v>19</v>
      </c>
      <c r="S17" s="86">
        <v>25</v>
      </c>
      <c r="T17" s="87" t="s">
        <v>4</v>
      </c>
      <c r="U17" s="88">
        <v>3</v>
      </c>
      <c r="V17" s="86">
        <v>25</v>
      </c>
      <c r="W17" s="87" t="s">
        <v>4</v>
      </c>
      <c r="X17" s="88">
        <v>16</v>
      </c>
      <c r="Y17" s="89"/>
      <c r="Z17" s="77"/>
      <c r="AA17" s="90"/>
      <c r="AB17" s="36"/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sheetProtection sheet="1" objects="1" scenarios="1"/>
  <protectedRanges>
    <protectedRange sqref="B3:C10 S12:S17 U12:V17 X12:X17" name="Oblast1"/>
  </protectedRanges>
  <mergeCells count="48">
    <mergeCell ref="D1:F2"/>
    <mergeCell ref="G1:I2"/>
    <mergeCell ref="J1:L2"/>
    <mergeCell ref="M1:O2"/>
    <mergeCell ref="P1:R2"/>
    <mergeCell ref="A2:C2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S11:U11"/>
    <mergeCell ref="V11:X11"/>
    <mergeCell ref="Y11:AA11"/>
    <mergeCell ref="A7:A8"/>
    <mergeCell ref="B7:C8"/>
    <mergeCell ref="AE7:AE8"/>
    <mergeCell ref="AB11:AD11"/>
    <mergeCell ref="C12:D12"/>
    <mergeCell ref="F12:L12"/>
    <mergeCell ref="C13:D13"/>
    <mergeCell ref="F13:L13"/>
    <mergeCell ref="C14:D14"/>
    <mergeCell ref="F14:L14"/>
    <mergeCell ref="C11:L11"/>
    <mergeCell ref="M11:O11"/>
    <mergeCell ref="P11:R11"/>
    <mergeCell ref="C15:D15"/>
    <mergeCell ref="F15:L15"/>
    <mergeCell ref="C16:D16"/>
    <mergeCell ref="F16:L16"/>
    <mergeCell ref="C17:D17"/>
    <mergeCell ref="F17:L17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3"/>
  <sheetViews>
    <sheetView workbookViewId="0">
      <selection activeCell="B9" sqref="B9:C10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36" t="s">
        <v>24</v>
      </c>
      <c r="B1" s="137"/>
      <c r="C1" s="137"/>
      <c r="D1" s="128">
        <f>B3</f>
        <v>0</v>
      </c>
      <c r="E1" s="129"/>
      <c r="F1" s="130"/>
      <c r="G1" s="128">
        <f>B5</f>
        <v>0</v>
      </c>
      <c r="H1" s="129"/>
      <c r="I1" s="130"/>
      <c r="J1" s="128">
        <f>B7</f>
        <v>0</v>
      </c>
      <c r="K1" s="129"/>
      <c r="L1" s="130"/>
      <c r="M1" s="128">
        <f>B9</f>
        <v>0</v>
      </c>
      <c r="N1" s="129"/>
      <c r="O1" s="130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31"/>
      <c r="N2" s="132"/>
      <c r="O2" s="13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97"/>
      <c r="C3" s="98"/>
      <c r="D3" s="3"/>
      <c r="E3" s="3"/>
      <c r="F3" s="3"/>
      <c r="G3" s="4">
        <f>M17</f>
        <v>0</v>
      </c>
      <c r="H3" s="5" t="s">
        <v>4</v>
      </c>
      <c r="I3" s="6">
        <f>O17</f>
        <v>0</v>
      </c>
      <c r="J3" s="4">
        <f>O15</f>
        <v>0</v>
      </c>
      <c r="K3" s="5" t="s">
        <v>4</v>
      </c>
      <c r="L3" s="6">
        <f>M15</f>
        <v>0</v>
      </c>
      <c r="M3" s="4">
        <f>M12</f>
        <v>0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>
        <v>0</v>
      </c>
      <c r="AF3" s="127">
        <f>RANK(AE3,AE3:AE10)</f>
        <v>4</v>
      </c>
      <c r="AG3" s="11" t="e">
        <f t="shared" ref="AG3:AG10" si="0">AB3/AD3</f>
        <v>#DIV/0!</v>
      </c>
    </row>
    <row r="4" spans="1:33" ht="15.75" customHeight="1" thickBot="1">
      <c r="A4" s="96"/>
      <c r="B4" s="99"/>
      <c r="C4" s="100"/>
      <c r="D4" s="3"/>
      <c r="E4" s="3"/>
      <c r="F4" s="3"/>
      <c r="G4" s="12">
        <f>P17</f>
        <v>0</v>
      </c>
      <c r="H4" s="13" t="s">
        <v>4</v>
      </c>
      <c r="I4" s="14">
        <f>R17</f>
        <v>0</v>
      </c>
      <c r="J4" s="12">
        <f>R15</f>
        <v>0</v>
      </c>
      <c r="K4" s="13" t="s">
        <v>4</v>
      </c>
      <c r="L4" s="14">
        <f>P15</f>
        <v>0</v>
      </c>
      <c r="M4" s="12">
        <f>P12</f>
        <v>0</v>
      </c>
      <c r="N4" s="13" t="s">
        <v>4</v>
      </c>
      <c r="O4" s="15">
        <f>R12</f>
        <v>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5.75" customHeight="1">
      <c r="A5" s="96" t="s">
        <v>5</v>
      </c>
      <c r="B5" s="97"/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M13</f>
        <v>0</v>
      </c>
      <c r="K5" s="5" t="s">
        <v>4</v>
      </c>
      <c r="L5" s="6">
        <f>O13</f>
        <v>0</v>
      </c>
      <c r="M5" s="4">
        <f>O14</f>
        <v>0</v>
      </c>
      <c r="N5" s="5" t="s">
        <v>4</v>
      </c>
      <c r="O5" s="7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>
        <v>3</v>
      </c>
      <c r="AF5" s="127">
        <f>RANK(AE5,AE3:AE10)</f>
        <v>1</v>
      </c>
      <c r="AG5" s="11" t="e">
        <f t="shared" si="0"/>
        <v>#DIV/0!</v>
      </c>
    </row>
    <row r="6" spans="1:33" ht="15.75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P13</f>
        <v>0</v>
      </c>
      <c r="K6" s="13" t="s">
        <v>4</v>
      </c>
      <c r="L6" s="14">
        <f>R13</f>
        <v>0</v>
      </c>
      <c r="M6" s="12">
        <f>R14</f>
        <v>0</v>
      </c>
      <c r="N6" s="13" t="s">
        <v>4</v>
      </c>
      <c r="O6" s="15">
        <f>P14</f>
        <v>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5.75" customHeight="1">
      <c r="A7" s="96" t="s">
        <v>6</v>
      </c>
      <c r="B7" s="97"/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21"/>
      <c r="M7" s="4">
        <f>M16</f>
        <v>0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>
        <f>IF(G7=2,2,1)+IF(D7=2,2,1)+IF(M7=2,2,1)</f>
        <v>3</v>
      </c>
      <c r="AF7" s="127">
        <f>RANK(AE7,AE3:AE10)</f>
        <v>1</v>
      </c>
      <c r="AG7" s="11" t="e">
        <f t="shared" si="0"/>
        <v>#DIV/0!</v>
      </c>
    </row>
    <row r="8" spans="1:33" ht="15.75" customHeight="1" thickBot="1">
      <c r="A8" s="96"/>
      <c r="B8" s="99"/>
      <c r="C8" s="100"/>
      <c r="D8" s="12">
        <f>L4</f>
        <v>0</v>
      </c>
      <c r="E8" s="13" t="s">
        <v>4</v>
      </c>
      <c r="F8" s="14">
        <f>J4</f>
        <v>0</v>
      </c>
      <c r="G8" s="12">
        <f>L6</f>
        <v>0</v>
      </c>
      <c r="H8" s="13" t="s">
        <v>4</v>
      </c>
      <c r="I8" s="14">
        <f>J6</f>
        <v>0</v>
      </c>
      <c r="J8" s="22"/>
      <c r="K8" s="23"/>
      <c r="L8" s="24"/>
      <c r="M8" s="12">
        <f>P16</f>
        <v>0</v>
      </c>
      <c r="N8" s="13" t="s">
        <v>4</v>
      </c>
      <c r="O8" s="15">
        <f>R16</f>
        <v>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.75" customHeight="1">
      <c r="A9" s="96" t="s">
        <v>7</v>
      </c>
      <c r="B9" s="97"/>
      <c r="C9" s="98"/>
      <c r="D9" s="4">
        <f>O3</f>
        <v>0</v>
      </c>
      <c r="E9" s="5" t="s">
        <v>4</v>
      </c>
      <c r="F9" s="6">
        <f>M3</f>
        <v>0</v>
      </c>
      <c r="G9" s="4">
        <f>O5</f>
        <v>0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0</v>
      </c>
      <c r="M9" s="22"/>
      <c r="N9" s="23"/>
      <c r="O9" s="38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0</v>
      </c>
      <c r="AC9" s="9" t="s">
        <v>4</v>
      </c>
      <c r="AD9" s="10">
        <f>SUM(AA9,X9,U9,R9,F9,L9,I9)</f>
        <v>0</v>
      </c>
      <c r="AE9" s="101">
        <v>3</v>
      </c>
      <c r="AF9" s="127">
        <f>RANK(AE9,AE3:AE10)</f>
        <v>1</v>
      </c>
      <c r="AG9" s="11" t="e">
        <f t="shared" si="0"/>
        <v>#DIV/0!</v>
      </c>
    </row>
    <row r="10" spans="1:33" ht="15.75" customHeight="1" thickBot="1">
      <c r="A10" s="102"/>
      <c r="B10" s="99"/>
      <c r="C10" s="100"/>
      <c r="D10" s="25">
        <f>O4</f>
        <v>0</v>
      </c>
      <c r="E10" s="26" t="s">
        <v>4</v>
      </c>
      <c r="F10" s="27">
        <f>M4</f>
        <v>0</v>
      </c>
      <c r="G10" s="25">
        <f>O6</f>
        <v>0</v>
      </c>
      <c r="H10" s="26" t="s">
        <v>4</v>
      </c>
      <c r="I10" s="27">
        <f>M6</f>
        <v>0</v>
      </c>
      <c r="J10" s="25">
        <f>O8</f>
        <v>0</v>
      </c>
      <c r="K10" s="26" t="s">
        <v>4</v>
      </c>
      <c r="L10" s="27">
        <f>M8</f>
        <v>0</v>
      </c>
      <c r="M10" s="28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0</v>
      </c>
      <c r="AC10" s="17" t="s">
        <v>4</v>
      </c>
      <c r="AD10" s="18">
        <f>SUM(AA10,X10,U10,R10,F10,L10,I10)</f>
        <v>0</v>
      </c>
      <c r="AE10" s="101"/>
      <c r="AF10" s="127"/>
      <c r="AG10" s="19" t="e">
        <f t="shared" si="0"/>
        <v>#DIV/0!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6" t="s">
        <v>14</v>
      </c>
      <c r="Z11" s="116"/>
      <c r="AA11" s="116"/>
      <c r="AB11" s="118"/>
      <c r="AC11" s="118"/>
      <c r="AD11" s="118"/>
      <c r="AF11" s="2"/>
    </row>
    <row r="12" spans="1:33" ht="15.75" customHeight="1">
      <c r="A12" s="1" t="s">
        <v>3</v>
      </c>
      <c r="B12" s="32" t="s">
        <v>17</v>
      </c>
      <c r="C12" s="126">
        <f>B3</f>
        <v>0</v>
      </c>
      <c r="D12" s="126"/>
      <c r="E12" s="33" t="s">
        <v>16</v>
      </c>
      <c r="F12" s="126">
        <f>B9</f>
        <v>0</v>
      </c>
      <c r="G12" s="126"/>
      <c r="H12" s="126"/>
      <c r="I12" s="126"/>
      <c r="J12" s="126"/>
      <c r="K12" s="126"/>
      <c r="L12" s="126"/>
      <c r="M12" s="34">
        <f t="shared" ref="M12:M17" si="1">IF(S12&gt;U12,1,0)+IF(V12&gt;X12,1,0)+IF(Y12&gt;AA12,1,0)</f>
        <v>0</v>
      </c>
      <c r="N12" s="35" t="s">
        <v>4</v>
      </c>
      <c r="O12" s="34">
        <f t="shared" ref="O12:O17" si="2">IF(U12&gt;S12,1,0)+IF(X12&gt;V12,1,0)+IF(AA12&gt;Y12,1,0)</f>
        <v>0</v>
      </c>
      <c r="P12" s="36">
        <f t="shared" ref="P12:P17" si="3">SUM(S12,V12,Y12)</f>
        <v>0</v>
      </c>
      <c r="Q12" s="2" t="s">
        <v>4</v>
      </c>
      <c r="R12" s="37">
        <f t="shared" ref="R12:R17" si="4"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1</v>
      </c>
      <c r="AD12" s="37"/>
      <c r="AF12" s="2"/>
    </row>
    <row r="13" spans="1:33" ht="15" customHeight="1">
      <c r="A13" s="1" t="s">
        <v>5</v>
      </c>
      <c r="B13" s="32" t="s">
        <v>15</v>
      </c>
      <c r="C13" s="126">
        <f>B5</f>
        <v>0</v>
      </c>
      <c r="D13" s="126"/>
      <c r="E13" s="33" t="s">
        <v>16</v>
      </c>
      <c r="F13" s="126">
        <f>B7</f>
        <v>0</v>
      </c>
      <c r="G13" s="126"/>
      <c r="H13" s="126"/>
      <c r="I13" s="126"/>
      <c r="J13" s="126"/>
      <c r="K13" s="126"/>
      <c r="L13" s="126"/>
      <c r="M13" s="34">
        <f t="shared" si="1"/>
        <v>0</v>
      </c>
      <c r="N13" s="35" t="s">
        <v>4</v>
      </c>
      <c r="O13" s="34">
        <f t="shared" si="2"/>
        <v>0</v>
      </c>
      <c r="P13" s="36">
        <f t="shared" si="3"/>
        <v>0</v>
      </c>
      <c r="Q13" s="2" t="s">
        <v>4</v>
      </c>
      <c r="R13" s="37">
        <f t="shared" si="4"/>
        <v>0</v>
      </c>
      <c r="S13" s="39"/>
      <c r="T13" s="40" t="s">
        <v>4</v>
      </c>
      <c r="U13" s="41"/>
      <c r="V13" s="39"/>
      <c r="W13" s="40" t="s">
        <v>4</v>
      </c>
      <c r="X13" s="41"/>
      <c r="Y13" s="39"/>
      <c r="Z13" s="40" t="s">
        <v>4</v>
      </c>
      <c r="AA13" s="41"/>
      <c r="AB13" s="36">
        <v>2</v>
      </c>
      <c r="AD13" s="37"/>
      <c r="AF13" s="2"/>
    </row>
    <row r="14" spans="1:33" ht="15" customHeight="1">
      <c r="A14" s="1" t="s">
        <v>6</v>
      </c>
      <c r="B14" s="32" t="s">
        <v>18</v>
      </c>
      <c r="C14" s="126">
        <f>B9</f>
        <v>0</v>
      </c>
      <c r="D14" s="126"/>
      <c r="E14" s="33" t="s">
        <v>16</v>
      </c>
      <c r="F14" s="126">
        <f>B5</f>
        <v>0</v>
      </c>
      <c r="G14" s="126"/>
      <c r="H14" s="126"/>
      <c r="I14" s="126"/>
      <c r="J14" s="126"/>
      <c r="K14" s="126"/>
      <c r="L14" s="126"/>
      <c r="M14" s="34">
        <f t="shared" si="1"/>
        <v>0</v>
      </c>
      <c r="N14" s="35" t="s">
        <v>4</v>
      </c>
      <c r="O14" s="34">
        <f t="shared" si="2"/>
        <v>0</v>
      </c>
      <c r="P14" s="36">
        <f t="shared" si="3"/>
        <v>0</v>
      </c>
      <c r="Q14" s="2" t="s">
        <v>4</v>
      </c>
      <c r="R14" s="37">
        <f t="shared" si="4"/>
        <v>0</v>
      </c>
      <c r="S14" s="39"/>
      <c r="T14" s="40" t="s">
        <v>4</v>
      </c>
      <c r="U14" s="41"/>
      <c r="V14" s="39"/>
      <c r="W14" s="40" t="s">
        <v>4</v>
      </c>
      <c r="X14" s="41"/>
      <c r="Y14" s="39"/>
      <c r="Z14" s="40" t="s">
        <v>4</v>
      </c>
      <c r="AA14" s="41"/>
      <c r="AB14" s="36">
        <v>3</v>
      </c>
      <c r="AD14" s="37"/>
      <c r="AF14" s="2"/>
    </row>
    <row r="15" spans="1:33" ht="15" customHeight="1">
      <c r="A15" s="1" t="s">
        <v>7</v>
      </c>
      <c r="B15" s="32" t="s">
        <v>19</v>
      </c>
      <c r="C15" s="126">
        <f>B7</f>
        <v>0</v>
      </c>
      <c r="D15" s="126"/>
      <c r="E15" s="33" t="s">
        <v>16</v>
      </c>
      <c r="F15" s="126">
        <f>B3</f>
        <v>0</v>
      </c>
      <c r="G15" s="126"/>
      <c r="H15" s="126"/>
      <c r="I15" s="126"/>
      <c r="J15" s="126"/>
      <c r="K15" s="126"/>
      <c r="L15" s="126"/>
      <c r="M15" s="34">
        <f t="shared" si="1"/>
        <v>0</v>
      </c>
      <c r="N15" s="35" t="s">
        <v>4</v>
      </c>
      <c r="O15" s="34">
        <f t="shared" si="2"/>
        <v>0</v>
      </c>
      <c r="P15" s="36">
        <f t="shared" si="3"/>
        <v>0</v>
      </c>
      <c r="Q15" s="2" t="s">
        <v>4</v>
      </c>
      <c r="R15" s="37">
        <f t="shared" si="4"/>
        <v>0</v>
      </c>
      <c r="S15" s="39"/>
      <c r="T15" s="40" t="s">
        <v>4</v>
      </c>
      <c r="U15" s="41"/>
      <c r="V15" s="39"/>
      <c r="W15" s="40" t="s">
        <v>4</v>
      </c>
      <c r="X15" s="41"/>
      <c r="Y15" s="39"/>
      <c r="Z15" s="40" t="s">
        <v>4</v>
      </c>
      <c r="AA15" s="41"/>
      <c r="AB15" s="36">
        <v>4</v>
      </c>
      <c r="AD15" s="37"/>
      <c r="AF15" s="2"/>
    </row>
    <row r="16" spans="1:33" ht="15" customHeight="1">
      <c r="A16" s="1" t="s">
        <v>20</v>
      </c>
      <c r="B16" s="32" t="s">
        <v>21</v>
      </c>
      <c r="C16" s="126">
        <f>B7</f>
        <v>0</v>
      </c>
      <c r="D16" s="126"/>
      <c r="E16" s="33" t="s">
        <v>16</v>
      </c>
      <c r="F16" s="126">
        <f>B9</f>
        <v>0</v>
      </c>
      <c r="G16" s="126"/>
      <c r="H16" s="126"/>
      <c r="I16" s="126"/>
      <c r="J16" s="126"/>
      <c r="K16" s="126"/>
      <c r="L16" s="126"/>
      <c r="M16" s="34">
        <f t="shared" si="1"/>
        <v>0</v>
      </c>
      <c r="N16" s="35" t="s">
        <v>4</v>
      </c>
      <c r="O16" s="34">
        <f t="shared" si="2"/>
        <v>0</v>
      </c>
      <c r="P16" s="36">
        <f t="shared" si="3"/>
        <v>0</v>
      </c>
      <c r="Q16" s="2" t="s">
        <v>4</v>
      </c>
      <c r="R16" s="37">
        <f t="shared" si="4"/>
        <v>0</v>
      </c>
      <c r="S16" s="39"/>
      <c r="T16" s="40" t="s">
        <v>4</v>
      </c>
      <c r="U16" s="41"/>
      <c r="V16" s="39"/>
      <c r="W16" s="40" t="s">
        <v>4</v>
      </c>
      <c r="X16" s="41"/>
      <c r="Y16" s="39"/>
      <c r="Z16" s="40" t="s">
        <v>4</v>
      </c>
      <c r="AA16" s="41"/>
      <c r="AB16" s="36">
        <v>2</v>
      </c>
      <c r="AD16" s="37"/>
      <c r="AF16" s="2"/>
    </row>
    <row r="17" spans="1:32" ht="15" customHeight="1">
      <c r="A17" s="1" t="s">
        <v>22</v>
      </c>
      <c r="B17" s="32" t="s">
        <v>23</v>
      </c>
      <c r="C17" s="126">
        <f>B3</f>
        <v>0</v>
      </c>
      <c r="D17" s="126"/>
      <c r="E17" s="33" t="s">
        <v>16</v>
      </c>
      <c r="F17" s="126">
        <f>B5</f>
        <v>0</v>
      </c>
      <c r="G17" s="126"/>
      <c r="H17" s="126"/>
      <c r="I17" s="126"/>
      <c r="J17" s="126"/>
      <c r="K17" s="126"/>
      <c r="L17" s="126"/>
      <c r="M17" s="34">
        <f t="shared" si="1"/>
        <v>0</v>
      </c>
      <c r="N17" s="35" t="s">
        <v>4</v>
      </c>
      <c r="O17" s="34">
        <f t="shared" si="2"/>
        <v>0</v>
      </c>
      <c r="P17" s="36">
        <f t="shared" si="3"/>
        <v>0</v>
      </c>
      <c r="Q17" s="2" t="s">
        <v>4</v>
      </c>
      <c r="R17" s="37">
        <f t="shared" si="4"/>
        <v>0</v>
      </c>
      <c r="S17" s="39"/>
      <c r="T17" s="40" t="s">
        <v>4</v>
      </c>
      <c r="U17" s="41"/>
      <c r="V17" s="39"/>
      <c r="W17" s="40" t="s">
        <v>4</v>
      </c>
      <c r="X17" s="41"/>
      <c r="Y17" s="39"/>
      <c r="Z17" s="40" t="s">
        <v>4</v>
      </c>
      <c r="AA17" s="41"/>
      <c r="AB17" s="36">
        <v>3</v>
      </c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mergeCells count="48">
    <mergeCell ref="C15:D15"/>
    <mergeCell ref="F15:L15"/>
    <mergeCell ref="C16:D16"/>
    <mergeCell ref="F16:L16"/>
    <mergeCell ref="C17:D17"/>
    <mergeCell ref="F17:L17"/>
    <mergeCell ref="C12:D12"/>
    <mergeCell ref="F12:L12"/>
    <mergeCell ref="C13:D13"/>
    <mergeCell ref="F13:L13"/>
    <mergeCell ref="C14:D14"/>
    <mergeCell ref="F14:L14"/>
    <mergeCell ref="S11:U11"/>
    <mergeCell ref="V11:X11"/>
    <mergeCell ref="Y11:AA11"/>
    <mergeCell ref="A7:A8"/>
    <mergeCell ref="B7:C8"/>
    <mergeCell ref="AE7:AE8"/>
    <mergeCell ref="AB11:AD11"/>
    <mergeCell ref="C11:L11"/>
    <mergeCell ref="M11:O11"/>
    <mergeCell ref="P11:R11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D1:F2"/>
    <mergeCell ref="G1:I2"/>
    <mergeCell ref="J1:L2"/>
    <mergeCell ref="M1:O2"/>
    <mergeCell ref="P1:R2"/>
    <mergeCell ref="A2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G23"/>
  <sheetViews>
    <sheetView view="pageBreakPreview" topLeftCell="B1" zoomScaleNormal="100" zoomScaleSheetLayoutView="100" workbookViewId="0">
      <selection activeCell="B3" sqref="B3:C10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36" t="s">
        <v>24</v>
      </c>
      <c r="B1" s="137"/>
      <c r="C1" s="137"/>
      <c r="D1" s="128" t="str">
        <f>B3</f>
        <v>VK Réma A</v>
      </c>
      <c r="E1" s="129"/>
      <c r="F1" s="130"/>
      <c r="G1" s="128" t="str">
        <f>B5</f>
        <v>Frýdek Místek B</v>
      </c>
      <c r="H1" s="129"/>
      <c r="I1" s="130"/>
      <c r="J1" s="128" t="str">
        <f>B7</f>
        <v>SK Náchod B</v>
      </c>
      <c r="K1" s="129"/>
      <c r="L1" s="130"/>
      <c r="M1" s="128" t="str">
        <f>B9</f>
        <v>Pečky</v>
      </c>
      <c r="N1" s="129"/>
      <c r="O1" s="130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31"/>
      <c r="N2" s="132"/>
      <c r="O2" s="13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97" t="s">
        <v>28</v>
      </c>
      <c r="C3" s="98"/>
      <c r="D3" s="3"/>
      <c r="E3" s="3"/>
      <c r="F3" s="3"/>
      <c r="G3" s="4">
        <f>M17</f>
        <v>0</v>
      </c>
      <c r="H3" s="5" t="s">
        <v>4</v>
      </c>
      <c r="I3" s="6">
        <f>O17</f>
        <v>0</v>
      </c>
      <c r="J3" s="4">
        <f>O15</f>
        <v>0</v>
      </c>
      <c r="K3" s="5" t="s">
        <v>4</v>
      </c>
      <c r="L3" s="6">
        <f>M15</f>
        <v>0</v>
      </c>
      <c r="M3" s="4">
        <f>M12</f>
        <v>0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10" si="0">AB3/AD3</f>
        <v>#DIV/0!</v>
      </c>
    </row>
    <row r="4" spans="1:33" ht="15.75" customHeight="1" thickBot="1">
      <c r="A4" s="96"/>
      <c r="B4" s="99"/>
      <c r="C4" s="100"/>
      <c r="D4" s="3"/>
      <c r="E4" s="3"/>
      <c r="F4" s="3"/>
      <c r="G4" s="12">
        <f>P17</f>
        <v>0</v>
      </c>
      <c r="H4" s="13" t="s">
        <v>4</v>
      </c>
      <c r="I4" s="14">
        <f>R17</f>
        <v>0</v>
      </c>
      <c r="J4" s="12">
        <f>R15</f>
        <v>0</v>
      </c>
      <c r="K4" s="13" t="s">
        <v>4</v>
      </c>
      <c r="L4" s="14">
        <f>P15</f>
        <v>0</v>
      </c>
      <c r="M4" s="12">
        <f>P12</f>
        <v>0</v>
      </c>
      <c r="N4" s="13" t="s">
        <v>4</v>
      </c>
      <c r="O4" s="15">
        <f>R12</f>
        <v>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5.75" customHeight="1">
      <c r="A5" s="96" t="s">
        <v>5</v>
      </c>
      <c r="B5" s="97" t="s">
        <v>31</v>
      </c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M13</f>
        <v>0</v>
      </c>
      <c r="K5" s="5" t="s">
        <v>4</v>
      </c>
      <c r="L5" s="6">
        <f>O13</f>
        <v>0</v>
      </c>
      <c r="M5" s="4">
        <f>O14</f>
        <v>0</v>
      </c>
      <c r="N5" s="5" t="s">
        <v>4</v>
      </c>
      <c r="O5" s="7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5.75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P13</f>
        <v>0</v>
      </c>
      <c r="K6" s="13" t="s">
        <v>4</v>
      </c>
      <c r="L6" s="14">
        <f>R13</f>
        <v>0</v>
      </c>
      <c r="M6" s="12">
        <f>R14</f>
        <v>0</v>
      </c>
      <c r="N6" s="13" t="s">
        <v>4</v>
      </c>
      <c r="O6" s="15">
        <f>P14</f>
        <v>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5.75" customHeight="1">
      <c r="A7" s="96" t="s">
        <v>6</v>
      </c>
      <c r="B7" s="97" t="s">
        <v>25</v>
      </c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21"/>
      <c r="M7" s="4">
        <f>M16</f>
        <v>0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5.75" customHeight="1" thickBot="1">
      <c r="A8" s="96"/>
      <c r="B8" s="99"/>
      <c r="C8" s="100"/>
      <c r="D8" s="12">
        <f>L4</f>
        <v>0</v>
      </c>
      <c r="E8" s="13" t="s">
        <v>4</v>
      </c>
      <c r="F8" s="14">
        <f>J4</f>
        <v>0</v>
      </c>
      <c r="G8" s="12">
        <f>L6</f>
        <v>0</v>
      </c>
      <c r="H8" s="13" t="s">
        <v>4</v>
      </c>
      <c r="I8" s="14">
        <f>J6</f>
        <v>0</v>
      </c>
      <c r="J8" s="22"/>
      <c r="K8" s="23"/>
      <c r="L8" s="24"/>
      <c r="M8" s="12">
        <f>P16</f>
        <v>0</v>
      </c>
      <c r="N8" s="13" t="s">
        <v>4</v>
      </c>
      <c r="O8" s="15">
        <f>R16</f>
        <v>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.75" customHeight="1">
      <c r="A9" s="96" t="s">
        <v>7</v>
      </c>
      <c r="B9" s="97" t="s">
        <v>34</v>
      </c>
      <c r="C9" s="98"/>
      <c r="D9" s="4">
        <f>O3</f>
        <v>0</v>
      </c>
      <c r="E9" s="5" t="s">
        <v>4</v>
      </c>
      <c r="F9" s="6">
        <f>M3</f>
        <v>0</v>
      </c>
      <c r="G9" s="4">
        <f>O5</f>
        <v>0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0</v>
      </c>
      <c r="M9" s="22"/>
      <c r="N9" s="23"/>
      <c r="O9" s="38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0</v>
      </c>
      <c r="AC9" s="9" t="s">
        <v>4</v>
      </c>
      <c r="AD9" s="10">
        <f>SUM(AA9,X9,U9,R9,F9,L9,I9)</f>
        <v>0</v>
      </c>
      <c r="AE9" s="101"/>
      <c r="AF9" s="127"/>
      <c r="AG9" s="11" t="e">
        <f t="shared" si="0"/>
        <v>#DIV/0!</v>
      </c>
    </row>
    <row r="10" spans="1:33" ht="15.75" customHeight="1" thickBot="1">
      <c r="A10" s="102"/>
      <c r="B10" s="99"/>
      <c r="C10" s="100"/>
      <c r="D10" s="25">
        <f>O4</f>
        <v>0</v>
      </c>
      <c r="E10" s="26" t="s">
        <v>4</v>
      </c>
      <c r="F10" s="27">
        <f>M4</f>
        <v>0</v>
      </c>
      <c r="G10" s="25">
        <f>O6</f>
        <v>0</v>
      </c>
      <c r="H10" s="26" t="s">
        <v>4</v>
      </c>
      <c r="I10" s="27">
        <f>M6</f>
        <v>0</v>
      </c>
      <c r="J10" s="25">
        <f>O8</f>
        <v>0</v>
      </c>
      <c r="K10" s="26" t="s">
        <v>4</v>
      </c>
      <c r="L10" s="27">
        <f>M8</f>
        <v>0</v>
      </c>
      <c r="M10" s="28"/>
      <c r="N10" s="29"/>
      <c r="O10" s="30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0</v>
      </c>
      <c r="AC10" s="17" t="s">
        <v>4</v>
      </c>
      <c r="AD10" s="18">
        <f>SUM(AA10,X10,U10,R10,F10,L10,I10)</f>
        <v>0</v>
      </c>
      <c r="AE10" s="101"/>
      <c r="AF10" s="127"/>
      <c r="AG10" s="19" t="e">
        <f t="shared" si="0"/>
        <v>#DIV/0!</v>
      </c>
    </row>
    <row r="11" spans="1:33" ht="15.75" customHeight="1">
      <c r="B11" s="31" t="s">
        <v>8</v>
      </c>
      <c r="C11" s="119" t="s">
        <v>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6" t="s">
        <v>10</v>
      </c>
      <c r="N11" s="116"/>
      <c r="O11" s="116"/>
      <c r="P11" s="116" t="s">
        <v>11</v>
      </c>
      <c r="Q11" s="116"/>
      <c r="R11" s="116"/>
      <c r="S11" s="116" t="s">
        <v>12</v>
      </c>
      <c r="T11" s="116"/>
      <c r="U11" s="116"/>
      <c r="V11" s="116" t="s">
        <v>13</v>
      </c>
      <c r="W11" s="116"/>
      <c r="X11" s="116"/>
      <c r="Y11" s="116" t="s">
        <v>14</v>
      </c>
      <c r="Z11" s="116"/>
      <c r="AA11" s="116"/>
      <c r="AB11" s="118"/>
      <c r="AC11" s="118"/>
      <c r="AD11" s="118"/>
      <c r="AF11" s="2"/>
    </row>
    <row r="12" spans="1:33" ht="15.75" customHeight="1">
      <c r="A12" s="1" t="s">
        <v>3</v>
      </c>
      <c r="B12" s="32" t="s">
        <v>17</v>
      </c>
      <c r="C12" s="126" t="str">
        <f>B3</f>
        <v>VK Réma A</v>
      </c>
      <c r="D12" s="126"/>
      <c r="E12" s="33" t="s">
        <v>16</v>
      </c>
      <c r="F12" s="126" t="str">
        <f>B9</f>
        <v>Pečky</v>
      </c>
      <c r="G12" s="126"/>
      <c r="H12" s="126"/>
      <c r="I12" s="126"/>
      <c r="J12" s="126"/>
      <c r="K12" s="126"/>
      <c r="L12" s="126"/>
      <c r="M12" s="34">
        <f t="shared" ref="M12:M17" si="1">IF(S12&gt;U12,1,0)+IF(V12&gt;X12,1,0)+IF(Y12&gt;AA12,1,0)</f>
        <v>0</v>
      </c>
      <c r="N12" s="35" t="s">
        <v>4</v>
      </c>
      <c r="O12" s="34">
        <f t="shared" ref="O12:O17" si="2">IF(U12&gt;S12,1,0)+IF(X12&gt;V12,1,0)+IF(AA12&gt;Y12,1,0)</f>
        <v>0</v>
      </c>
      <c r="P12" s="36">
        <f t="shared" ref="P12:P17" si="3">SUM(S12,V12,Y12)</f>
        <v>0</v>
      </c>
      <c r="Q12" s="2" t="s">
        <v>4</v>
      </c>
      <c r="R12" s="37">
        <f t="shared" ref="R12:R17" si="4"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1</v>
      </c>
      <c r="AD12" s="37"/>
      <c r="AF12" s="2"/>
    </row>
    <row r="13" spans="1:33" ht="15" customHeight="1">
      <c r="A13" s="1" t="s">
        <v>5</v>
      </c>
      <c r="B13" s="32" t="s">
        <v>15</v>
      </c>
      <c r="C13" s="126" t="str">
        <f>B5</f>
        <v>Frýdek Místek B</v>
      </c>
      <c r="D13" s="126"/>
      <c r="E13" s="33" t="s">
        <v>16</v>
      </c>
      <c r="F13" s="126" t="str">
        <f>B7</f>
        <v>SK Náchod B</v>
      </c>
      <c r="G13" s="126"/>
      <c r="H13" s="126"/>
      <c r="I13" s="126"/>
      <c r="J13" s="126"/>
      <c r="K13" s="126"/>
      <c r="L13" s="126"/>
      <c r="M13" s="34">
        <f t="shared" si="1"/>
        <v>0</v>
      </c>
      <c r="N13" s="35" t="s">
        <v>4</v>
      </c>
      <c r="O13" s="34">
        <f t="shared" si="2"/>
        <v>0</v>
      </c>
      <c r="P13" s="36">
        <f t="shared" si="3"/>
        <v>0</v>
      </c>
      <c r="Q13" s="2" t="s">
        <v>4</v>
      </c>
      <c r="R13" s="37">
        <f t="shared" si="4"/>
        <v>0</v>
      </c>
      <c r="S13" s="39"/>
      <c r="T13" s="40" t="s">
        <v>4</v>
      </c>
      <c r="U13" s="41"/>
      <c r="V13" s="39"/>
      <c r="W13" s="40" t="s">
        <v>4</v>
      </c>
      <c r="X13" s="41"/>
      <c r="Y13" s="39"/>
      <c r="Z13" s="40" t="s">
        <v>4</v>
      </c>
      <c r="AA13" s="41"/>
      <c r="AB13" s="36">
        <v>2</v>
      </c>
      <c r="AD13" s="37"/>
      <c r="AF13" s="2"/>
    </row>
    <row r="14" spans="1:33" ht="15" customHeight="1">
      <c r="A14" s="1" t="s">
        <v>6</v>
      </c>
      <c r="B14" s="32" t="s">
        <v>18</v>
      </c>
      <c r="C14" s="126" t="str">
        <f>B9</f>
        <v>Pečky</v>
      </c>
      <c r="D14" s="126"/>
      <c r="E14" s="33" t="s">
        <v>16</v>
      </c>
      <c r="F14" s="126" t="str">
        <f>B5</f>
        <v>Frýdek Místek B</v>
      </c>
      <c r="G14" s="126"/>
      <c r="H14" s="126"/>
      <c r="I14" s="126"/>
      <c r="J14" s="126"/>
      <c r="K14" s="126"/>
      <c r="L14" s="126"/>
      <c r="M14" s="34">
        <f t="shared" si="1"/>
        <v>0</v>
      </c>
      <c r="N14" s="35" t="s">
        <v>4</v>
      </c>
      <c r="O14" s="34">
        <f t="shared" si="2"/>
        <v>0</v>
      </c>
      <c r="P14" s="36">
        <f t="shared" si="3"/>
        <v>0</v>
      </c>
      <c r="Q14" s="2" t="s">
        <v>4</v>
      </c>
      <c r="R14" s="37">
        <f t="shared" si="4"/>
        <v>0</v>
      </c>
      <c r="S14" s="39"/>
      <c r="T14" s="40" t="s">
        <v>4</v>
      </c>
      <c r="U14" s="41"/>
      <c r="V14" s="39"/>
      <c r="W14" s="40" t="s">
        <v>4</v>
      </c>
      <c r="X14" s="41"/>
      <c r="Y14" s="39"/>
      <c r="Z14" s="40" t="s">
        <v>4</v>
      </c>
      <c r="AA14" s="41"/>
      <c r="AB14" s="36">
        <v>3</v>
      </c>
      <c r="AD14" s="37"/>
      <c r="AF14" s="2"/>
    </row>
    <row r="15" spans="1:33" ht="15" customHeight="1">
      <c r="A15" s="1" t="s">
        <v>7</v>
      </c>
      <c r="B15" s="32" t="s">
        <v>19</v>
      </c>
      <c r="C15" s="126" t="str">
        <f>B7</f>
        <v>SK Náchod B</v>
      </c>
      <c r="D15" s="126"/>
      <c r="E15" s="33" t="s">
        <v>16</v>
      </c>
      <c r="F15" s="126" t="str">
        <f>B3</f>
        <v>VK Réma A</v>
      </c>
      <c r="G15" s="126"/>
      <c r="H15" s="126"/>
      <c r="I15" s="126"/>
      <c r="J15" s="126"/>
      <c r="K15" s="126"/>
      <c r="L15" s="126"/>
      <c r="M15" s="34">
        <f t="shared" si="1"/>
        <v>0</v>
      </c>
      <c r="N15" s="35" t="s">
        <v>4</v>
      </c>
      <c r="O15" s="34">
        <f t="shared" si="2"/>
        <v>0</v>
      </c>
      <c r="P15" s="36">
        <f t="shared" si="3"/>
        <v>0</v>
      </c>
      <c r="Q15" s="2" t="s">
        <v>4</v>
      </c>
      <c r="R15" s="37">
        <f t="shared" si="4"/>
        <v>0</v>
      </c>
      <c r="S15" s="39"/>
      <c r="T15" s="40" t="s">
        <v>4</v>
      </c>
      <c r="U15" s="41"/>
      <c r="V15" s="39"/>
      <c r="W15" s="40" t="s">
        <v>4</v>
      </c>
      <c r="X15" s="41"/>
      <c r="Y15" s="39"/>
      <c r="Z15" s="40" t="s">
        <v>4</v>
      </c>
      <c r="AA15" s="41"/>
      <c r="AB15" s="36">
        <v>4</v>
      </c>
      <c r="AD15" s="37"/>
      <c r="AF15" s="2"/>
    </row>
    <row r="16" spans="1:33" ht="15" customHeight="1">
      <c r="A16" s="1" t="s">
        <v>20</v>
      </c>
      <c r="B16" s="32" t="s">
        <v>21</v>
      </c>
      <c r="C16" s="126" t="str">
        <f>B7</f>
        <v>SK Náchod B</v>
      </c>
      <c r="D16" s="126"/>
      <c r="E16" s="33" t="s">
        <v>16</v>
      </c>
      <c r="F16" s="126" t="str">
        <f>B9</f>
        <v>Pečky</v>
      </c>
      <c r="G16" s="126"/>
      <c r="H16" s="126"/>
      <c r="I16" s="126"/>
      <c r="J16" s="126"/>
      <c r="K16" s="126"/>
      <c r="L16" s="126"/>
      <c r="M16" s="34">
        <f t="shared" si="1"/>
        <v>0</v>
      </c>
      <c r="N16" s="35" t="s">
        <v>4</v>
      </c>
      <c r="O16" s="34">
        <f t="shared" si="2"/>
        <v>0</v>
      </c>
      <c r="P16" s="36">
        <f t="shared" si="3"/>
        <v>0</v>
      </c>
      <c r="Q16" s="2" t="s">
        <v>4</v>
      </c>
      <c r="R16" s="37">
        <f t="shared" si="4"/>
        <v>0</v>
      </c>
      <c r="S16" s="39"/>
      <c r="T16" s="40" t="s">
        <v>4</v>
      </c>
      <c r="U16" s="41"/>
      <c r="V16" s="39"/>
      <c r="W16" s="40" t="s">
        <v>4</v>
      </c>
      <c r="X16" s="41"/>
      <c r="Y16" s="39"/>
      <c r="Z16" s="40" t="s">
        <v>4</v>
      </c>
      <c r="AA16" s="41"/>
      <c r="AB16" s="36">
        <v>2</v>
      </c>
      <c r="AD16" s="37"/>
      <c r="AF16" s="2"/>
    </row>
    <row r="17" spans="1:32" ht="15" customHeight="1">
      <c r="A17" s="1" t="s">
        <v>22</v>
      </c>
      <c r="B17" s="32" t="s">
        <v>23</v>
      </c>
      <c r="C17" s="126" t="str">
        <f>B3</f>
        <v>VK Réma A</v>
      </c>
      <c r="D17" s="126"/>
      <c r="E17" s="33" t="s">
        <v>16</v>
      </c>
      <c r="F17" s="126" t="str">
        <f>B5</f>
        <v>Frýdek Místek B</v>
      </c>
      <c r="G17" s="126"/>
      <c r="H17" s="126"/>
      <c r="I17" s="126"/>
      <c r="J17" s="126"/>
      <c r="K17" s="126"/>
      <c r="L17" s="126"/>
      <c r="M17" s="34">
        <f t="shared" si="1"/>
        <v>0</v>
      </c>
      <c r="N17" s="35" t="s">
        <v>4</v>
      </c>
      <c r="O17" s="34">
        <f t="shared" si="2"/>
        <v>0</v>
      </c>
      <c r="P17" s="36">
        <f t="shared" si="3"/>
        <v>0</v>
      </c>
      <c r="Q17" s="2" t="s">
        <v>4</v>
      </c>
      <c r="R17" s="37">
        <f t="shared" si="4"/>
        <v>0</v>
      </c>
      <c r="S17" s="39"/>
      <c r="T17" s="40" t="s">
        <v>4</v>
      </c>
      <c r="U17" s="41"/>
      <c r="V17" s="39"/>
      <c r="W17" s="40" t="s">
        <v>4</v>
      </c>
      <c r="X17" s="41"/>
      <c r="Y17" s="39"/>
      <c r="Z17" s="40" t="s">
        <v>4</v>
      </c>
      <c r="AA17" s="41"/>
      <c r="AB17" s="36">
        <v>3</v>
      </c>
      <c r="AD17" s="37"/>
      <c r="AF17" s="2"/>
    </row>
    <row r="18" spans="1:32" ht="15" customHeight="1"/>
    <row r="19" spans="1:32" ht="15" customHeight="1"/>
    <row r="20" spans="1:32" ht="14.25" customHeight="1"/>
    <row r="21" spans="1:32" ht="15" customHeight="1"/>
    <row r="22" spans="1:32" ht="15" customHeight="1"/>
    <row r="23" spans="1:32" ht="15" customHeight="1"/>
  </sheetData>
  <mergeCells count="48">
    <mergeCell ref="AB11:AD11"/>
    <mergeCell ref="C12:D12"/>
    <mergeCell ref="F12:L12"/>
    <mergeCell ref="C13:D13"/>
    <mergeCell ref="F13:L13"/>
    <mergeCell ref="AB1:AD2"/>
    <mergeCell ref="A1:C1"/>
    <mergeCell ref="D1:F2"/>
    <mergeCell ref="AE3:AE4"/>
    <mergeCell ref="AF3:AF4"/>
    <mergeCell ref="M1:O2"/>
    <mergeCell ref="P1:R2"/>
    <mergeCell ref="A2:C2"/>
    <mergeCell ref="S1:U2"/>
    <mergeCell ref="Y1:AA2"/>
    <mergeCell ref="AE1:AE2"/>
    <mergeCell ref="AF1:AF2"/>
    <mergeCell ref="V1:X2"/>
    <mergeCell ref="A5:A6"/>
    <mergeCell ref="B5:C6"/>
    <mergeCell ref="AE5:AE6"/>
    <mergeCell ref="AF5:AF6"/>
    <mergeCell ref="G1:I2"/>
    <mergeCell ref="J1:L2"/>
    <mergeCell ref="A3:A4"/>
    <mergeCell ref="B3:C4"/>
    <mergeCell ref="A7:A8"/>
    <mergeCell ref="B7:C8"/>
    <mergeCell ref="AE7:AE8"/>
    <mergeCell ref="AF7:AF8"/>
    <mergeCell ref="A9:A10"/>
    <mergeCell ref="B9:C10"/>
    <mergeCell ref="AE9:AE10"/>
    <mergeCell ref="AF9:AF10"/>
    <mergeCell ref="C11:L11"/>
    <mergeCell ref="M11:O11"/>
    <mergeCell ref="P11:R11"/>
    <mergeCell ref="S11:U11"/>
    <mergeCell ref="V11:X11"/>
    <mergeCell ref="Y11:AA11"/>
    <mergeCell ref="C17:D17"/>
    <mergeCell ref="F17:L17"/>
    <mergeCell ref="C16:D16"/>
    <mergeCell ref="F14:L14"/>
    <mergeCell ref="C15:D15"/>
    <mergeCell ref="F15:L15"/>
    <mergeCell ref="F16:L16"/>
    <mergeCell ref="C14:D14"/>
  </mergeCells>
  <pageMargins left="0" right="0" top="0" bottom="0" header="0.51181102362204722" footer="0.51181102362204722"/>
  <pageSetup paperSize="9" scale="6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"/>
  <sheetViews>
    <sheetView zoomScaleNormal="100" zoomScaleSheetLayoutView="90" workbookViewId="0">
      <selection activeCell="X15" sqref="X15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H.Králové A</v>
      </c>
      <c r="E1" s="108"/>
      <c r="F1" s="109"/>
      <c r="G1" s="107" t="str">
        <f>B5</f>
        <v>VK Réma B</v>
      </c>
      <c r="H1" s="108"/>
      <c r="I1" s="109"/>
      <c r="J1" s="107" t="str">
        <f>B7</f>
        <v>Lanškroun</v>
      </c>
      <c r="K1" s="108"/>
      <c r="L1" s="109"/>
      <c r="M1" s="138"/>
      <c r="N1" s="138"/>
      <c r="O1" s="138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38"/>
      <c r="N2" s="138"/>
      <c r="O2" s="138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29</v>
      </c>
      <c r="C3" s="123"/>
      <c r="D3" s="91"/>
      <c r="E3" s="3"/>
      <c r="F3" s="3"/>
      <c r="G3" s="44">
        <f>M12</f>
        <v>2</v>
      </c>
      <c r="H3" s="45" t="s">
        <v>4</v>
      </c>
      <c r="I3" s="46">
        <f>O12</f>
        <v>0</v>
      </c>
      <c r="J3" s="4">
        <f>O11</f>
        <v>2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4</v>
      </c>
      <c r="AC3" s="9" t="s">
        <v>4</v>
      </c>
      <c r="AD3" s="10">
        <f>SUM(AA3,X3,U3,R3,O3,L3,I3)</f>
        <v>0</v>
      </c>
      <c r="AE3" s="101">
        <f>J3+G3+M3</f>
        <v>4</v>
      </c>
      <c r="AF3" s="94">
        <f>RANK(AE3,AE3:AE8)</f>
        <v>1</v>
      </c>
      <c r="AG3" s="11" t="e">
        <f t="shared" ref="AG3:AG8" si="0">AB3/AD3</f>
        <v>#DIV/0!</v>
      </c>
    </row>
    <row r="4" spans="1:33" ht="15.75" customHeight="1" thickBot="1">
      <c r="A4" s="96"/>
      <c r="B4" s="124"/>
      <c r="C4" s="125"/>
      <c r="D4" s="91"/>
      <c r="E4" s="3"/>
      <c r="F4" s="3"/>
      <c r="G4" s="47">
        <f>P12</f>
        <v>50</v>
      </c>
      <c r="H4" s="13" t="s">
        <v>4</v>
      </c>
      <c r="I4" s="48">
        <f>R12</f>
        <v>30</v>
      </c>
      <c r="J4" s="12">
        <f>R11</f>
        <v>50</v>
      </c>
      <c r="K4" s="13" t="s">
        <v>4</v>
      </c>
      <c r="L4" s="15">
        <f>P11</f>
        <v>25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100</v>
      </c>
      <c r="AC4" s="17" t="s">
        <v>4</v>
      </c>
      <c r="AD4" s="18">
        <f>SUM(AA4,X4,U4,R4,O4,L4,I4)</f>
        <v>55</v>
      </c>
      <c r="AE4" s="101"/>
      <c r="AF4" s="94"/>
      <c r="AG4" s="19">
        <f t="shared" si="0"/>
        <v>1.8181818181818181</v>
      </c>
    </row>
    <row r="5" spans="1:33" ht="15.75" customHeight="1">
      <c r="A5" s="96" t="s">
        <v>5</v>
      </c>
      <c r="B5" s="122" t="s">
        <v>32</v>
      </c>
      <c r="C5" s="123"/>
      <c r="D5" s="55">
        <f>I3</f>
        <v>0</v>
      </c>
      <c r="E5" s="56" t="s">
        <v>4</v>
      </c>
      <c r="F5" s="57">
        <f>G3</f>
        <v>2</v>
      </c>
      <c r="G5" s="58"/>
      <c r="H5" s="59"/>
      <c r="I5" s="60"/>
      <c r="J5" s="61">
        <f>M10</f>
        <v>1</v>
      </c>
      <c r="K5" s="56" t="s">
        <v>4</v>
      </c>
      <c r="L5" s="63">
        <f>O10</f>
        <v>1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1</v>
      </c>
      <c r="AC5" s="9" t="s">
        <v>4</v>
      </c>
      <c r="AD5" s="10">
        <f>SUM(AA5,X5,U5,R5,O5,L5,F5)</f>
        <v>3</v>
      </c>
      <c r="AE5" s="101">
        <f>J5+D5+M5</f>
        <v>1</v>
      </c>
      <c r="AF5" s="94">
        <f>RANK(AE5,AE3:AE8)</f>
        <v>2</v>
      </c>
      <c r="AG5" s="11">
        <f t="shared" si="0"/>
        <v>0.33333333333333331</v>
      </c>
    </row>
    <row r="6" spans="1:33" ht="15.75" customHeight="1" thickBot="1">
      <c r="A6" s="96"/>
      <c r="B6" s="124"/>
      <c r="C6" s="125"/>
      <c r="D6" s="64">
        <f>I4</f>
        <v>30</v>
      </c>
      <c r="E6" s="65" t="s">
        <v>4</v>
      </c>
      <c r="F6" s="66">
        <f>G4</f>
        <v>50</v>
      </c>
      <c r="G6" s="67"/>
      <c r="H6" s="68"/>
      <c r="I6" s="69"/>
      <c r="J6" s="70">
        <f>P10</f>
        <v>45</v>
      </c>
      <c r="K6" s="65" t="s">
        <v>4</v>
      </c>
      <c r="L6" s="72">
        <f>R10</f>
        <v>33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75</v>
      </c>
      <c r="AC6" s="17" t="s">
        <v>4</v>
      </c>
      <c r="AD6" s="18">
        <f>SUM(AA6,X6,U6,R6,O6,L6,F6)</f>
        <v>83</v>
      </c>
      <c r="AE6" s="101"/>
      <c r="AF6" s="94"/>
      <c r="AG6" s="19">
        <f t="shared" si="0"/>
        <v>0.90361445783132532</v>
      </c>
    </row>
    <row r="7" spans="1:33" ht="15.75" customHeight="1">
      <c r="A7" s="96" t="s">
        <v>6</v>
      </c>
      <c r="B7" s="122" t="s">
        <v>33</v>
      </c>
      <c r="C7" s="123"/>
      <c r="D7" s="92">
        <f>L3</f>
        <v>0</v>
      </c>
      <c r="E7" s="5" t="s">
        <v>4</v>
      </c>
      <c r="F7" s="6">
        <f>J3</f>
        <v>2</v>
      </c>
      <c r="G7" s="49">
        <f>L5</f>
        <v>1</v>
      </c>
      <c r="H7" s="5" t="s">
        <v>4</v>
      </c>
      <c r="I7" s="50">
        <f>J5</f>
        <v>1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1</v>
      </c>
      <c r="AC7" s="9" t="s">
        <v>4</v>
      </c>
      <c r="AD7" s="10">
        <f>SUM(AA7,X7,U7,R7,O7,F7,I7)</f>
        <v>3</v>
      </c>
      <c r="AE7" s="101">
        <f>G7+D7+M7</f>
        <v>1</v>
      </c>
      <c r="AF7" s="94">
        <f>RANK(AE7,AE3:AE8)</f>
        <v>2</v>
      </c>
      <c r="AG7" s="11">
        <f t="shared" si="0"/>
        <v>0.33333333333333331</v>
      </c>
    </row>
    <row r="8" spans="1:33" ht="15.75" customHeight="1" thickBot="1">
      <c r="A8" s="96"/>
      <c r="B8" s="124"/>
      <c r="C8" s="125"/>
      <c r="D8" s="93">
        <f>L4</f>
        <v>25</v>
      </c>
      <c r="E8" s="26" t="s">
        <v>4</v>
      </c>
      <c r="F8" s="27">
        <f>J4</f>
        <v>50</v>
      </c>
      <c r="G8" s="51">
        <f>L6</f>
        <v>33</v>
      </c>
      <c r="H8" s="26" t="s">
        <v>4</v>
      </c>
      <c r="I8" s="52">
        <f>J6</f>
        <v>45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58</v>
      </c>
      <c r="AC8" s="17" t="s">
        <v>4</v>
      </c>
      <c r="AD8" s="18">
        <f>SUM(AA8,X8,U8,R8,O8,F8,I8)</f>
        <v>95</v>
      </c>
      <c r="AE8" s="101"/>
      <c r="AF8" s="94"/>
      <c r="AG8" s="19">
        <f t="shared" si="0"/>
        <v>0.61052631578947369</v>
      </c>
    </row>
    <row r="9" spans="1:33" ht="15.7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7"/>
      <c r="Z9" s="117"/>
      <c r="AA9" s="117"/>
      <c r="AB9" s="118"/>
      <c r="AC9" s="118"/>
      <c r="AD9" s="118"/>
      <c r="AF9" s="2"/>
    </row>
    <row r="10" spans="1:33" ht="15" customHeight="1">
      <c r="A10" s="78" t="s">
        <v>5</v>
      </c>
      <c r="B10" s="79" t="s">
        <v>15</v>
      </c>
      <c r="C10" s="95" t="str">
        <f>B5</f>
        <v>VK Réma B</v>
      </c>
      <c r="D10" s="95"/>
      <c r="E10" s="80" t="s">
        <v>16</v>
      </c>
      <c r="F10" s="95" t="str">
        <f>B7</f>
        <v>Lanškroun</v>
      </c>
      <c r="G10" s="95"/>
      <c r="H10" s="95"/>
      <c r="I10" s="95"/>
      <c r="J10" s="95"/>
      <c r="K10" s="95"/>
      <c r="L10" s="95"/>
      <c r="M10" s="81">
        <f>IF(S10&gt;U10,1,0)+IF(V10&gt;X10,1,0)+IF(Y10&gt;AA10,1,0)</f>
        <v>1</v>
      </c>
      <c r="N10" s="82" t="s">
        <v>4</v>
      </c>
      <c r="O10" s="81">
        <f>IF(U10&gt;S10,1,0)+IF(X10&gt;V10,1,0)+IF(AA10&gt;Y10,1,0)</f>
        <v>1</v>
      </c>
      <c r="P10" s="83">
        <f>SUM(S10,V10,Y10)</f>
        <v>45</v>
      </c>
      <c r="Q10" s="84" t="s">
        <v>4</v>
      </c>
      <c r="R10" s="85">
        <f>SUM(U10,X10,AA10)</f>
        <v>33</v>
      </c>
      <c r="S10" s="86">
        <v>25</v>
      </c>
      <c r="T10" s="87" t="s">
        <v>4</v>
      </c>
      <c r="U10" s="88">
        <v>8</v>
      </c>
      <c r="V10" s="86">
        <v>20</v>
      </c>
      <c r="W10" s="87" t="s">
        <v>4</v>
      </c>
      <c r="X10" s="88">
        <v>25</v>
      </c>
      <c r="Y10" s="89"/>
      <c r="Z10" s="77"/>
      <c r="AA10" s="90"/>
      <c r="AB10" s="36"/>
      <c r="AD10" s="37"/>
      <c r="AF10" s="2"/>
    </row>
    <row r="11" spans="1:33" ht="15" customHeight="1">
      <c r="A11" s="78" t="s">
        <v>7</v>
      </c>
      <c r="B11" s="79" t="s">
        <v>19</v>
      </c>
      <c r="C11" s="95" t="str">
        <f>B7</f>
        <v>Lanškroun</v>
      </c>
      <c r="D11" s="95"/>
      <c r="E11" s="80" t="s">
        <v>16</v>
      </c>
      <c r="F11" s="95" t="str">
        <f>B3</f>
        <v>H.Králové A</v>
      </c>
      <c r="G11" s="95"/>
      <c r="H11" s="95"/>
      <c r="I11" s="95"/>
      <c r="J11" s="95"/>
      <c r="K11" s="95"/>
      <c r="L11" s="95"/>
      <c r="M11" s="81">
        <f>IF(S11&gt;U11,1,0)+IF(V11&gt;X11,1,0)+IF(Y11&gt;AA11,1,0)</f>
        <v>0</v>
      </c>
      <c r="N11" s="82" t="s">
        <v>4</v>
      </c>
      <c r="O11" s="81">
        <f>IF(U11&gt;S11,1,0)+IF(X11&gt;V11,1,0)+IF(AA11&gt;Y11,1,0)</f>
        <v>2</v>
      </c>
      <c r="P11" s="83">
        <f>SUM(S11,V11,Y11)</f>
        <v>25</v>
      </c>
      <c r="Q11" s="84" t="s">
        <v>4</v>
      </c>
      <c r="R11" s="85">
        <f>SUM(U11,X11,AA11)</f>
        <v>50</v>
      </c>
      <c r="S11" s="86">
        <v>15</v>
      </c>
      <c r="T11" s="87" t="s">
        <v>4</v>
      </c>
      <c r="U11" s="88">
        <v>25</v>
      </c>
      <c r="V11" s="86">
        <v>10</v>
      </c>
      <c r="W11" s="87" t="s">
        <v>4</v>
      </c>
      <c r="X11" s="88">
        <v>25</v>
      </c>
      <c r="Y11" s="89"/>
      <c r="Z11" s="77"/>
      <c r="AA11" s="90"/>
      <c r="AB11" s="36"/>
      <c r="AD11" s="37"/>
      <c r="AF11" s="2"/>
    </row>
    <row r="12" spans="1:33" ht="15" customHeight="1">
      <c r="A12" s="78" t="s">
        <v>22</v>
      </c>
      <c r="B12" s="79" t="s">
        <v>23</v>
      </c>
      <c r="C12" s="95" t="str">
        <f>B3</f>
        <v>H.Králové A</v>
      </c>
      <c r="D12" s="95"/>
      <c r="E12" s="80" t="s">
        <v>16</v>
      </c>
      <c r="F12" s="95" t="str">
        <f>B5</f>
        <v>VK Réma B</v>
      </c>
      <c r="G12" s="95"/>
      <c r="H12" s="95"/>
      <c r="I12" s="95"/>
      <c r="J12" s="95"/>
      <c r="K12" s="95"/>
      <c r="L12" s="95"/>
      <c r="M12" s="81">
        <f>IF(S12&gt;U12,1,0)+IF(V12&gt;X12,1,0)+IF(Y12&gt;AA12,1,0)</f>
        <v>2</v>
      </c>
      <c r="N12" s="82" t="s">
        <v>4</v>
      </c>
      <c r="O12" s="81">
        <f>IF(U12&gt;S12,1,0)+IF(X12&gt;V12,1,0)+IF(AA12&gt;Y12,1,0)</f>
        <v>0</v>
      </c>
      <c r="P12" s="83">
        <f>SUM(S12,V12,Y12)</f>
        <v>50</v>
      </c>
      <c r="Q12" s="84" t="s">
        <v>4</v>
      </c>
      <c r="R12" s="85">
        <f>SUM(U12,X12,AA12)</f>
        <v>30</v>
      </c>
      <c r="S12" s="86">
        <v>25</v>
      </c>
      <c r="T12" s="87" t="s">
        <v>4</v>
      </c>
      <c r="U12" s="88">
        <v>15</v>
      </c>
      <c r="V12" s="86">
        <v>25</v>
      </c>
      <c r="W12" s="87" t="s">
        <v>4</v>
      </c>
      <c r="X12" s="88">
        <v>15</v>
      </c>
      <c r="Y12" s="89"/>
      <c r="Z12" s="77"/>
      <c r="AA12" s="90"/>
      <c r="AB12" s="36"/>
      <c r="AD12" s="37"/>
      <c r="AF12" s="2"/>
    </row>
    <row r="13" spans="1:33" ht="15" customHeight="1"/>
    <row r="14" spans="1:33" ht="15" customHeight="1"/>
    <row r="15" spans="1:33" ht="14.25" customHeight="1"/>
    <row r="16" spans="1:33" ht="15" customHeight="1"/>
    <row r="17" ht="15" customHeight="1"/>
    <row r="18" ht="15" customHeight="1"/>
  </sheetData>
  <sheetProtection sheet="1" objects="1" scenarios="1"/>
  <protectedRanges>
    <protectedRange sqref="B3:C8 X10:X12 S10:S12 U10:V12" name="Oblast1"/>
  </protectedRanges>
  <mergeCells count="38"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  <mergeCell ref="AF1:AF2"/>
    <mergeCell ref="AF7:AF8"/>
    <mergeCell ref="A3:A4"/>
    <mergeCell ref="B3:C4"/>
    <mergeCell ref="AE3:AE4"/>
    <mergeCell ref="AF3:AF4"/>
    <mergeCell ref="A5:A6"/>
    <mergeCell ref="B5:C6"/>
    <mergeCell ref="AE5:AE6"/>
    <mergeCell ref="AF5:AF6"/>
    <mergeCell ref="S9:U9"/>
    <mergeCell ref="V9:X9"/>
    <mergeCell ref="Y9:AA9"/>
    <mergeCell ref="A7:A8"/>
    <mergeCell ref="B7:C8"/>
    <mergeCell ref="AE7:AE8"/>
    <mergeCell ref="C11:D11"/>
    <mergeCell ref="F11:L11"/>
    <mergeCell ref="C12:D12"/>
    <mergeCell ref="F12:L12"/>
    <mergeCell ref="AB9:AD9"/>
    <mergeCell ref="C10:D10"/>
    <mergeCell ref="F10:L10"/>
    <mergeCell ref="C9:L9"/>
    <mergeCell ref="M9:O9"/>
    <mergeCell ref="P9:R9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zoomScaleNormal="100" zoomScaleSheetLayoutView="90" workbookViewId="0">
      <selection activeCell="Y9" sqref="Y9:AD12"/>
    </sheetView>
  </sheetViews>
  <sheetFormatPr defaultRowHeight="19.5"/>
  <cols>
    <col min="1" max="1" width="2.42578125" style="2" customWidth="1"/>
    <col min="2" max="2" width="3.140625" style="2" customWidth="1"/>
    <col min="3" max="3" width="26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51.75" customHeight="1">
      <c r="A1" s="136" t="s">
        <v>24</v>
      </c>
      <c r="B1" s="137"/>
      <c r="C1" s="137"/>
      <c r="D1" s="128" t="str">
        <f>B3</f>
        <v>H.Králové A</v>
      </c>
      <c r="E1" s="129"/>
      <c r="F1" s="130"/>
      <c r="G1" s="128" t="str">
        <f>B5</f>
        <v>VK Réma B</v>
      </c>
      <c r="H1" s="129"/>
      <c r="I1" s="130"/>
      <c r="J1" s="128" t="str">
        <f>B7</f>
        <v>Lanškroun</v>
      </c>
      <c r="K1" s="129"/>
      <c r="L1" s="130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34.700000000000003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9.899999999999999" customHeight="1">
      <c r="A3" s="96" t="s">
        <v>3</v>
      </c>
      <c r="B3" s="97" t="s">
        <v>29</v>
      </c>
      <c r="C3" s="98"/>
      <c r="D3" s="3"/>
      <c r="E3" s="3"/>
      <c r="F3" s="3"/>
      <c r="G3" s="4">
        <f>M12</f>
        <v>0</v>
      </c>
      <c r="H3" s="5" t="s">
        <v>4</v>
      </c>
      <c r="I3" s="6">
        <f>O12</f>
        <v>0</v>
      </c>
      <c r="J3" s="4">
        <f>O11</f>
        <v>0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8" si="0">AB3/AD3</f>
        <v>#DIV/0!</v>
      </c>
    </row>
    <row r="4" spans="1:33" ht="19.899999999999999" customHeight="1" thickBot="1">
      <c r="A4" s="96"/>
      <c r="B4" s="99"/>
      <c r="C4" s="100"/>
      <c r="D4" s="3"/>
      <c r="E4" s="3"/>
      <c r="F4" s="3"/>
      <c r="G4" s="12">
        <f>P12</f>
        <v>0</v>
      </c>
      <c r="H4" s="13" t="s">
        <v>4</v>
      </c>
      <c r="I4" s="14">
        <f>R12</f>
        <v>0</v>
      </c>
      <c r="J4" s="12">
        <f>R11</f>
        <v>0</v>
      </c>
      <c r="K4" s="13" t="s">
        <v>4</v>
      </c>
      <c r="L4" s="15">
        <f>P11</f>
        <v>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9.899999999999999" customHeight="1">
      <c r="A5" s="96" t="s">
        <v>5</v>
      </c>
      <c r="B5" s="97" t="s">
        <v>32</v>
      </c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M10</f>
        <v>0</v>
      </c>
      <c r="K5" s="5" t="s">
        <v>4</v>
      </c>
      <c r="L5" s="7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9.899999999999999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P10</f>
        <v>0</v>
      </c>
      <c r="K6" s="13" t="s">
        <v>4</v>
      </c>
      <c r="L6" s="15">
        <f>R10</f>
        <v>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9.899999999999999" customHeight="1">
      <c r="A7" s="96" t="s">
        <v>6</v>
      </c>
      <c r="B7" s="97" t="s">
        <v>33</v>
      </c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9.899999999999999" customHeight="1" thickBot="1">
      <c r="A8" s="102"/>
      <c r="B8" s="99"/>
      <c r="C8" s="100"/>
      <c r="D8" s="25">
        <f>L4</f>
        <v>0</v>
      </c>
      <c r="E8" s="26" t="s">
        <v>4</v>
      </c>
      <c r="F8" s="27">
        <f>J4</f>
        <v>0</v>
      </c>
      <c r="G8" s="25">
        <f>L6</f>
        <v>0</v>
      </c>
      <c r="H8" s="26" t="s">
        <v>4</v>
      </c>
      <c r="I8" s="27">
        <f>J6</f>
        <v>0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6" t="s">
        <v>14</v>
      </c>
      <c r="Z9" s="116"/>
      <c r="AA9" s="116"/>
      <c r="AB9" s="118"/>
      <c r="AC9" s="118"/>
      <c r="AD9" s="118"/>
      <c r="AF9" s="2"/>
    </row>
    <row r="10" spans="1:33" ht="15" customHeight="1">
      <c r="A10" s="1" t="s">
        <v>3</v>
      </c>
      <c r="B10" s="32" t="s">
        <v>15</v>
      </c>
      <c r="C10" s="139" t="str">
        <f>B5</f>
        <v>VK Réma B</v>
      </c>
      <c r="D10" s="139"/>
      <c r="E10" s="43" t="s">
        <v>16</v>
      </c>
      <c r="F10" s="139" t="str">
        <f>B7</f>
        <v>Lanškroun</v>
      </c>
      <c r="G10" s="139"/>
      <c r="H10" s="139"/>
      <c r="I10" s="139"/>
      <c r="J10" s="139"/>
      <c r="K10" s="139"/>
      <c r="L10" s="139"/>
      <c r="M10" s="34">
        <f>IF(S10&gt;U10,1,0)+IF(V10&gt;X10,1,0)+IF(Y10&gt;AA10,1,0)</f>
        <v>0</v>
      </c>
      <c r="N10" s="35" t="s">
        <v>4</v>
      </c>
      <c r="O10" s="34">
        <f>IF(U10&gt;S10,1,0)+IF(X10&gt;V10,1,0)+IF(AA10&gt;Y10,1,0)</f>
        <v>0</v>
      </c>
      <c r="P10" s="36">
        <f>SUM(S10,V10,Y10)</f>
        <v>0</v>
      </c>
      <c r="Q10" s="2" t="s">
        <v>4</v>
      </c>
      <c r="R10" s="37">
        <f>SUM(U10,X10,AA10)</f>
        <v>0</v>
      </c>
      <c r="S10" s="39"/>
      <c r="T10" s="77" t="s">
        <v>4</v>
      </c>
      <c r="U10" s="41"/>
      <c r="V10" s="39"/>
      <c r="W10" s="40" t="s">
        <v>4</v>
      </c>
      <c r="X10" s="41"/>
      <c r="Y10" s="39"/>
      <c r="Z10" s="40" t="s">
        <v>4</v>
      </c>
      <c r="AA10" s="41"/>
      <c r="AB10" s="36">
        <v>1</v>
      </c>
      <c r="AD10" s="37"/>
      <c r="AF10" s="2"/>
    </row>
    <row r="11" spans="1:33" ht="15" customHeight="1">
      <c r="A11" s="1" t="s">
        <v>5</v>
      </c>
      <c r="B11" s="32" t="s">
        <v>19</v>
      </c>
      <c r="C11" s="139" t="str">
        <f>B7</f>
        <v>Lanškroun</v>
      </c>
      <c r="D11" s="139"/>
      <c r="E11" s="43" t="s">
        <v>16</v>
      </c>
      <c r="F11" s="139" t="str">
        <f>B3</f>
        <v>H.Králové A</v>
      </c>
      <c r="G11" s="139"/>
      <c r="H11" s="139"/>
      <c r="I11" s="139"/>
      <c r="J11" s="139"/>
      <c r="K11" s="139"/>
      <c r="L11" s="139"/>
      <c r="M11" s="34">
        <f>IF(S11&gt;U11,1,0)+IF(V11&gt;X11,1,0)+IF(Y11&gt;AA11,1,0)</f>
        <v>0</v>
      </c>
      <c r="N11" s="35" t="s">
        <v>4</v>
      </c>
      <c r="O11" s="34">
        <f>IF(U11&gt;S11,1,0)+IF(X11&gt;V11,1,0)+IF(AA11&gt;Y11,1,0)</f>
        <v>0</v>
      </c>
      <c r="P11" s="36">
        <f>SUM(S11,V11,Y11)</f>
        <v>0</v>
      </c>
      <c r="Q11" s="2" t="s">
        <v>4</v>
      </c>
      <c r="R11" s="37">
        <f>SUM(U11,X11,AA11)</f>
        <v>0</v>
      </c>
      <c r="S11" s="39"/>
      <c r="T11" s="77" t="s">
        <v>4</v>
      </c>
      <c r="U11" s="41"/>
      <c r="V11" s="39"/>
      <c r="W11" s="40" t="s">
        <v>4</v>
      </c>
      <c r="X11" s="41"/>
      <c r="Y11" s="39"/>
      <c r="Z11" s="40" t="s">
        <v>4</v>
      </c>
      <c r="AA11" s="41"/>
      <c r="AB11" s="36">
        <v>2</v>
      </c>
      <c r="AD11" s="37"/>
      <c r="AF11" s="2"/>
    </row>
    <row r="12" spans="1:33" ht="15" customHeight="1">
      <c r="A12" s="1" t="s">
        <v>6</v>
      </c>
      <c r="B12" s="32" t="s">
        <v>23</v>
      </c>
      <c r="C12" s="139" t="str">
        <f>B3</f>
        <v>H.Králové A</v>
      </c>
      <c r="D12" s="139"/>
      <c r="E12" s="43" t="s">
        <v>16</v>
      </c>
      <c r="F12" s="139" t="str">
        <f>B5</f>
        <v>VK Réma B</v>
      </c>
      <c r="G12" s="139"/>
      <c r="H12" s="139"/>
      <c r="I12" s="139"/>
      <c r="J12" s="139"/>
      <c r="K12" s="139"/>
      <c r="L12" s="139"/>
      <c r="M12" s="34">
        <f>IF(S12&gt;U12,1,0)+IF(V12&gt;X12,1,0)+IF(Y12&gt;AA12,1,0)</f>
        <v>0</v>
      </c>
      <c r="N12" s="35" t="s">
        <v>4</v>
      </c>
      <c r="O12" s="34">
        <f>IF(U12&gt;S12,1,0)+IF(X12&gt;V12,1,0)+IF(AA12&gt;Y12,1,0)</f>
        <v>0</v>
      </c>
      <c r="P12" s="36">
        <f>SUM(S12,V12,Y12)</f>
        <v>0</v>
      </c>
      <c r="Q12" s="2" t="s">
        <v>4</v>
      </c>
      <c r="R12" s="37">
        <f>SUM(U12,X12,AA12)</f>
        <v>0</v>
      </c>
      <c r="S12" s="39"/>
      <c r="T12" s="77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3</v>
      </c>
      <c r="AD12" s="37"/>
      <c r="AF12" s="2"/>
    </row>
  </sheetData>
  <mergeCells count="38">
    <mergeCell ref="AB9:AD9"/>
    <mergeCell ref="C10:D10"/>
    <mergeCell ref="F10:L10"/>
    <mergeCell ref="C11:D11"/>
    <mergeCell ref="F11:L11"/>
    <mergeCell ref="C12:D12"/>
    <mergeCell ref="F12:L12"/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  <mergeCell ref="AF1:AF2"/>
    <mergeCell ref="A3:A4"/>
    <mergeCell ref="B3:C4"/>
    <mergeCell ref="AE3:AE4"/>
    <mergeCell ref="AF3:AF4"/>
    <mergeCell ref="A5:A6"/>
    <mergeCell ref="B5:C6"/>
    <mergeCell ref="AE5:AE6"/>
    <mergeCell ref="AF5:AF6"/>
    <mergeCell ref="A7:A8"/>
    <mergeCell ref="B7:C8"/>
    <mergeCell ref="AE7:AE8"/>
    <mergeCell ref="C9:L9"/>
    <mergeCell ref="M9:O9"/>
    <mergeCell ref="AF7:AF8"/>
    <mergeCell ref="P9:R9"/>
    <mergeCell ref="S9:U9"/>
    <mergeCell ref="V9:X9"/>
    <mergeCell ref="Y9:AA9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8"/>
  <sheetViews>
    <sheetView zoomScaleNormal="100" zoomScaleSheetLayoutView="90" workbookViewId="0">
      <selection activeCell="X16" sqref="X16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Hradec Králové B</v>
      </c>
      <c r="E1" s="108"/>
      <c r="F1" s="109"/>
      <c r="G1" s="107" t="str">
        <f>B5</f>
        <v>VK Réma A</v>
      </c>
      <c r="H1" s="108"/>
      <c r="I1" s="109"/>
      <c r="J1" s="107" t="str">
        <f>B7</f>
        <v>Hradec Králové A</v>
      </c>
      <c r="K1" s="108"/>
      <c r="L1" s="109"/>
      <c r="M1" s="138"/>
      <c r="N1" s="138"/>
      <c r="O1" s="138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38"/>
      <c r="N2" s="138"/>
      <c r="O2" s="138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44</v>
      </c>
      <c r="C3" s="123"/>
      <c r="D3" s="91"/>
      <c r="E3" s="3"/>
      <c r="F3" s="3"/>
      <c r="G3" s="44">
        <f>M12</f>
        <v>0</v>
      </c>
      <c r="H3" s="45" t="s">
        <v>4</v>
      </c>
      <c r="I3" s="46">
        <f>O12</f>
        <v>2</v>
      </c>
      <c r="J3" s="4">
        <f>O11</f>
        <v>0</v>
      </c>
      <c r="K3" s="5" t="s">
        <v>4</v>
      </c>
      <c r="L3" s="7">
        <f>M11</f>
        <v>2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4</v>
      </c>
      <c r="AE3" s="101">
        <f>J3+G3+M3</f>
        <v>0</v>
      </c>
      <c r="AF3" s="94">
        <f>RANK(AE3,AE3:AE8)</f>
        <v>3</v>
      </c>
      <c r="AG3" s="11">
        <f t="shared" ref="AG3:AG8" si="0">AB3/AD3</f>
        <v>0</v>
      </c>
    </row>
    <row r="4" spans="1:33" ht="15.75" customHeight="1" thickBot="1">
      <c r="A4" s="96"/>
      <c r="B4" s="124"/>
      <c r="C4" s="125"/>
      <c r="D4" s="91"/>
      <c r="E4" s="3"/>
      <c r="F4" s="3"/>
      <c r="G4" s="47">
        <f>P12</f>
        <v>37</v>
      </c>
      <c r="H4" s="13" t="s">
        <v>4</v>
      </c>
      <c r="I4" s="48">
        <f>R12</f>
        <v>50</v>
      </c>
      <c r="J4" s="12">
        <f>R11</f>
        <v>38</v>
      </c>
      <c r="K4" s="13" t="s">
        <v>4</v>
      </c>
      <c r="L4" s="15">
        <f>P11</f>
        <v>50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75</v>
      </c>
      <c r="AC4" s="17" t="s">
        <v>4</v>
      </c>
      <c r="AD4" s="18">
        <f>SUM(AA4,X4,U4,R4,O4,L4,I4)</f>
        <v>100</v>
      </c>
      <c r="AE4" s="101"/>
      <c r="AF4" s="94"/>
      <c r="AG4" s="19">
        <f t="shared" si="0"/>
        <v>0.75</v>
      </c>
    </row>
    <row r="5" spans="1:33" ht="15.75" customHeight="1">
      <c r="A5" s="96" t="s">
        <v>5</v>
      </c>
      <c r="B5" s="122" t="s">
        <v>28</v>
      </c>
      <c r="C5" s="123"/>
      <c r="D5" s="55">
        <f>I3</f>
        <v>2</v>
      </c>
      <c r="E5" s="56" t="s">
        <v>4</v>
      </c>
      <c r="F5" s="57">
        <f>G3</f>
        <v>0</v>
      </c>
      <c r="G5" s="58"/>
      <c r="H5" s="59"/>
      <c r="I5" s="60"/>
      <c r="J5" s="61">
        <f>M10</f>
        <v>2</v>
      </c>
      <c r="K5" s="56" t="s">
        <v>4</v>
      </c>
      <c r="L5" s="63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4</v>
      </c>
      <c r="AC5" s="9" t="s">
        <v>4</v>
      </c>
      <c r="AD5" s="10">
        <f>SUM(AA5,X5,U5,R5,O5,L5,F5)</f>
        <v>0</v>
      </c>
      <c r="AE5" s="101">
        <f>J5+D5+M5</f>
        <v>4</v>
      </c>
      <c r="AF5" s="94">
        <f>RANK(AE5,AE3:AE8)</f>
        <v>1</v>
      </c>
      <c r="AG5" s="11" t="e">
        <f t="shared" si="0"/>
        <v>#DIV/0!</v>
      </c>
    </row>
    <row r="6" spans="1:33" ht="15.75" customHeight="1" thickBot="1">
      <c r="A6" s="96"/>
      <c r="B6" s="124"/>
      <c r="C6" s="125"/>
      <c r="D6" s="64">
        <f>I4</f>
        <v>50</v>
      </c>
      <c r="E6" s="65" t="s">
        <v>4</v>
      </c>
      <c r="F6" s="66">
        <f>G4</f>
        <v>37</v>
      </c>
      <c r="G6" s="67"/>
      <c r="H6" s="68"/>
      <c r="I6" s="69"/>
      <c r="J6" s="70">
        <f>P10</f>
        <v>51</v>
      </c>
      <c r="K6" s="65" t="s">
        <v>4</v>
      </c>
      <c r="L6" s="72">
        <f>R10</f>
        <v>38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101</v>
      </c>
      <c r="AC6" s="17" t="s">
        <v>4</v>
      </c>
      <c r="AD6" s="18">
        <f>SUM(AA6,X6,U6,R6,O6,L6,F6)</f>
        <v>75</v>
      </c>
      <c r="AE6" s="101"/>
      <c r="AF6" s="94"/>
      <c r="AG6" s="19">
        <f t="shared" si="0"/>
        <v>1.3466666666666667</v>
      </c>
    </row>
    <row r="7" spans="1:33" ht="15.75" customHeight="1">
      <c r="A7" s="96" t="s">
        <v>6</v>
      </c>
      <c r="B7" s="122" t="s">
        <v>42</v>
      </c>
      <c r="C7" s="123"/>
      <c r="D7" s="92">
        <f>L3</f>
        <v>2</v>
      </c>
      <c r="E7" s="5" t="s">
        <v>4</v>
      </c>
      <c r="F7" s="6">
        <f>J3</f>
        <v>0</v>
      </c>
      <c r="G7" s="49">
        <f>L5</f>
        <v>0</v>
      </c>
      <c r="H7" s="5" t="s">
        <v>4</v>
      </c>
      <c r="I7" s="50">
        <f>J5</f>
        <v>2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2</v>
      </c>
      <c r="AC7" s="9" t="s">
        <v>4</v>
      </c>
      <c r="AD7" s="10">
        <f>SUM(AA7,X7,U7,R7,O7,F7,I7)</f>
        <v>2</v>
      </c>
      <c r="AE7" s="101">
        <f>G7+D7+M7</f>
        <v>2</v>
      </c>
      <c r="AF7" s="94">
        <f>RANK(AE7,AE3:AE8)</f>
        <v>2</v>
      </c>
      <c r="AG7" s="11">
        <f t="shared" si="0"/>
        <v>1</v>
      </c>
    </row>
    <row r="8" spans="1:33" ht="15.75" customHeight="1" thickBot="1">
      <c r="A8" s="96"/>
      <c r="B8" s="124"/>
      <c r="C8" s="125"/>
      <c r="D8" s="93">
        <f>L4</f>
        <v>50</v>
      </c>
      <c r="E8" s="26" t="s">
        <v>4</v>
      </c>
      <c r="F8" s="27">
        <f>J4</f>
        <v>38</v>
      </c>
      <c r="G8" s="51">
        <f>L6</f>
        <v>38</v>
      </c>
      <c r="H8" s="26" t="s">
        <v>4</v>
      </c>
      <c r="I8" s="52">
        <f>J6</f>
        <v>51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88</v>
      </c>
      <c r="AC8" s="17" t="s">
        <v>4</v>
      </c>
      <c r="AD8" s="18">
        <f>SUM(AA8,X8,U8,R8,O8,F8,I8)</f>
        <v>89</v>
      </c>
      <c r="AE8" s="101"/>
      <c r="AF8" s="94"/>
      <c r="AG8" s="19">
        <f t="shared" si="0"/>
        <v>0.9887640449438202</v>
      </c>
    </row>
    <row r="9" spans="1:33" ht="15.7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7"/>
      <c r="Z9" s="117"/>
      <c r="AA9" s="117"/>
      <c r="AB9" s="118"/>
      <c r="AC9" s="118"/>
      <c r="AD9" s="118"/>
      <c r="AF9" s="2"/>
    </row>
    <row r="10" spans="1:33" ht="15" customHeight="1">
      <c r="A10" s="78" t="s">
        <v>5</v>
      </c>
      <c r="B10" s="79" t="s">
        <v>15</v>
      </c>
      <c r="C10" s="95" t="str">
        <f>B5</f>
        <v>VK Réma A</v>
      </c>
      <c r="D10" s="95"/>
      <c r="E10" s="80" t="s">
        <v>16</v>
      </c>
      <c r="F10" s="95" t="str">
        <f>B7</f>
        <v>Hradec Králové A</v>
      </c>
      <c r="G10" s="95"/>
      <c r="H10" s="95"/>
      <c r="I10" s="95"/>
      <c r="J10" s="95"/>
      <c r="K10" s="95"/>
      <c r="L10" s="95"/>
      <c r="M10" s="81">
        <f>IF(S10&gt;U10,1,0)+IF(V10&gt;X10,1,0)+IF(Y10&gt;AA10,1,0)</f>
        <v>2</v>
      </c>
      <c r="N10" s="82" t="s">
        <v>4</v>
      </c>
      <c r="O10" s="81">
        <f>IF(U10&gt;S10,1,0)+IF(X10&gt;V10,1,0)+IF(AA10&gt;Y10,1,0)</f>
        <v>0</v>
      </c>
      <c r="P10" s="83">
        <f>SUM(S10,V10,Y10)</f>
        <v>51</v>
      </c>
      <c r="Q10" s="84" t="s">
        <v>4</v>
      </c>
      <c r="R10" s="85">
        <f>SUM(U10,X10,AA10)</f>
        <v>38</v>
      </c>
      <c r="S10" s="86">
        <v>26</v>
      </c>
      <c r="T10" s="87" t="s">
        <v>4</v>
      </c>
      <c r="U10" s="88">
        <v>24</v>
      </c>
      <c r="V10" s="86">
        <v>25</v>
      </c>
      <c r="W10" s="87" t="s">
        <v>4</v>
      </c>
      <c r="X10" s="88">
        <v>14</v>
      </c>
      <c r="Y10" s="89"/>
      <c r="Z10" s="77"/>
      <c r="AA10" s="90"/>
      <c r="AB10" s="36"/>
      <c r="AD10" s="37"/>
      <c r="AF10" s="2"/>
    </row>
    <row r="11" spans="1:33" ht="15" customHeight="1">
      <c r="A11" s="78" t="s">
        <v>7</v>
      </c>
      <c r="B11" s="79" t="s">
        <v>19</v>
      </c>
      <c r="C11" s="95" t="str">
        <f>B7</f>
        <v>Hradec Králové A</v>
      </c>
      <c r="D11" s="95"/>
      <c r="E11" s="80" t="s">
        <v>16</v>
      </c>
      <c r="F11" s="95" t="str">
        <f>B3</f>
        <v>Hradec Králové B</v>
      </c>
      <c r="G11" s="95"/>
      <c r="H11" s="95"/>
      <c r="I11" s="95"/>
      <c r="J11" s="95"/>
      <c r="K11" s="95"/>
      <c r="L11" s="95"/>
      <c r="M11" s="81">
        <f>IF(S11&gt;U11,1,0)+IF(V11&gt;X11,1,0)+IF(Y11&gt;AA11,1,0)</f>
        <v>2</v>
      </c>
      <c r="N11" s="82" t="s">
        <v>4</v>
      </c>
      <c r="O11" s="81">
        <f>IF(U11&gt;S11,1,0)+IF(X11&gt;V11,1,0)+IF(AA11&gt;Y11,1,0)</f>
        <v>0</v>
      </c>
      <c r="P11" s="83">
        <f>SUM(S11,V11,Y11)</f>
        <v>50</v>
      </c>
      <c r="Q11" s="84" t="s">
        <v>4</v>
      </c>
      <c r="R11" s="85">
        <f>SUM(U11,X11,AA11)</f>
        <v>38</v>
      </c>
      <c r="S11" s="86">
        <v>25</v>
      </c>
      <c r="T11" s="87" t="s">
        <v>4</v>
      </c>
      <c r="U11" s="88">
        <v>20</v>
      </c>
      <c r="V11" s="86">
        <v>25</v>
      </c>
      <c r="W11" s="87" t="s">
        <v>4</v>
      </c>
      <c r="X11" s="88">
        <v>18</v>
      </c>
      <c r="Y11" s="89"/>
      <c r="Z11" s="77"/>
      <c r="AA11" s="90"/>
      <c r="AB11" s="36"/>
      <c r="AD11" s="37"/>
      <c r="AF11" s="2"/>
    </row>
    <row r="12" spans="1:33" ht="15" customHeight="1">
      <c r="A12" s="78" t="s">
        <v>22</v>
      </c>
      <c r="B12" s="79" t="s">
        <v>23</v>
      </c>
      <c r="C12" s="95" t="str">
        <f>B3</f>
        <v>Hradec Králové B</v>
      </c>
      <c r="D12" s="95"/>
      <c r="E12" s="80" t="s">
        <v>16</v>
      </c>
      <c r="F12" s="95" t="str">
        <f>B5</f>
        <v>VK Réma A</v>
      </c>
      <c r="G12" s="95"/>
      <c r="H12" s="95"/>
      <c r="I12" s="95"/>
      <c r="J12" s="95"/>
      <c r="K12" s="95"/>
      <c r="L12" s="95"/>
      <c r="M12" s="81">
        <f>IF(S12&gt;U12,1,0)+IF(V12&gt;X12,1,0)+IF(Y12&gt;AA12,1,0)</f>
        <v>0</v>
      </c>
      <c r="N12" s="82" t="s">
        <v>4</v>
      </c>
      <c r="O12" s="81">
        <f>IF(U12&gt;S12,1,0)+IF(X12&gt;V12,1,0)+IF(AA12&gt;Y12,1,0)</f>
        <v>2</v>
      </c>
      <c r="P12" s="83">
        <f>SUM(S12,V12,Y12)</f>
        <v>37</v>
      </c>
      <c r="Q12" s="84" t="s">
        <v>4</v>
      </c>
      <c r="R12" s="85">
        <f>SUM(U12,X12,AA12)</f>
        <v>50</v>
      </c>
      <c r="S12" s="86">
        <v>16</v>
      </c>
      <c r="T12" s="87" t="s">
        <v>4</v>
      </c>
      <c r="U12" s="88">
        <v>25</v>
      </c>
      <c r="V12" s="86">
        <v>21</v>
      </c>
      <c r="W12" s="87" t="s">
        <v>4</v>
      </c>
      <c r="X12" s="88">
        <v>25</v>
      </c>
      <c r="Y12" s="89"/>
      <c r="Z12" s="77"/>
      <c r="AA12" s="90"/>
      <c r="AB12" s="36"/>
      <c r="AD12" s="37"/>
      <c r="AF12" s="2"/>
    </row>
    <row r="13" spans="1:33" ht="15" customHeight="1"/>
    <row r="14" spans="1:33" ht="15" customHeight="1"/>
    <row r="15" spans="1:33" ht="14.25" customHeight="1"/>
    <row r="16" spans="1:33" ht="15" customHeight="1"/>
    <row r="17" ht="15" customHeight="1"/>
    <row r="18" ht="15" customHeight="1"/>
  </sheetData>
  <sheetProtection sheet="1" objects="1" scenarios="1"/>
  <protectedRanges>
    <protectedRange sqref="B3:C8 X10:X12 S10:S12 U10:V12" name="Oblast1"/>
  </protectedRanges>
  <mergeCells count="38"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  <mergeCell ref="AF1:AF2"/>
    <mergeCell ref="A3:A4"/>
    <mergeCell ref="B3:C4"/>
    <mergeCell ref="AE3:AE4"/>
    <mergeCell ref="AF3:AF4"/>
    <mergeCell ref="A5:A6"/>
    <mergeCell ref="B5:C6"/>
    <mergeCell ref="AE5:AE6"/>
    <mergeCell ref="AF5:AF6"/>
    <mergeCell ref="A7:A8"/>
    <mergeCell ref="B7:C8"/>
    <mergeCell ref="AE7:AE8"/>
    <mergeCell ref="AF7:AF8"/>
    <mergeCell ref="C9:L9"/>
    <mergeCell ref="M9:O9"/>
    <mergeCell ref="P9:R9"/>
    <mergeCell ref="S9:U9"/>
    <mergeCell ref="V9:X9"/>
    <mergeCell ref="Y9:AA9"/>
    <mergeCell ref="AB9:AD9"/>
    <mergeCell ref="C10:D10"/>
    <mergeCell ref="F10:L10"/>
    <mergeCell ref="C11:D11"/>
    <mergeCell ref="F11:L11"/>
    <mergeCell ref="C12:D12"/>
    <mergeCell ref="F12:L12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2"/>
  <sheetViews>
    <sheetView view="pageBreakPreview" topLeftCell="B1" zoomScaleNormal="100" zoomScaleSheetLayoutView="100" workbookViewId="0">
      <selection activeCell="AE3" sqref="AE3:AE4"/>
    </sheetView>
  </sheetViews>
  <sheetFormatPr defaultRowHeight="19.5"/>
  <cols>
    <col min="1" max="1" width="2.42578125" style="2" customWidth="1"/>
    <col min="2" max="2" width="3.140625" style="2" customWidth="1"/>
    <col min="3" max="3" width="26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51.75" customHeight="1">
      <c r="A1" s="136" t="s">
        <v>24</v>
      </c>
      <c r="B1" s="137"/>
      <c r="C1" s="137"/>
      <c r="D1" s="128">
        <f>B3</f>
        <v>0</v>
      </c>
      <c r="E1" s="129"/>
      <c r="F1" s="130"/>
      <c r="G1" s="128">
        <f>B5</f>
        <v>0</v>
      </c>
      <c r="H1" s="129"/>
      <c r="I1" s="130"/>
      <c r="J1" s="128">
        <f>B7</f>
        <v>0</v>
      </c>
      <c r="K1" s="129"/>
      <c r="L1" s="130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34.700000000000003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9.899999999999999" customHeight="1">
      <c r="A3" s="96" t="s">
        <v>3</v>
      </c>
      <c r="B3" s="97"/>
      <c r="C3" s="98"/>
      <c r="D3" s="3"/>
      <c r="E3" s="3"/>
      <c r="F3" s="3"/>
      <c r="G3" s="4">
        <f>M12</f>
        <v>0</v>
      </c>
      <c r="H3" s="5" t="s">
        <v>4</v>
      </c>
      <c r="I3" s="6">
        <f>O12</f>
        <v>0</v>
      </c>
      <c r="J3" s="4">
        <f>O11</f>
        <v>0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8" si="0">AB3/AD3</f>
        <v>#DIV/0!</v>
      </c>
    </row>
    <row r="4" spans="1:33" ht="19.899999999999999" customHeight="1" thickBot="1">
      <c r="A4" s="96"/>
      <c r="B4" s="99"/>
      <c r="C4" s="100"/>
      <c r="D4" s="3"/>
      <c r="E4" s="3"/>
      <c r="F4" s="3"/>
      <c r="G4" s="12">
        <f>P12</f>
        <v>0</v>
      </c>
      <c r="H4" s="13" t="s">
        <v>4</v>
      </c>
      <c r="I4" s="14">
        <f>R12</f>
        <v>0</v>
      </c>
      <c r="J4" s="12">
        <f>R11</f>
        <v>0</v>
      </c>
      <c r="K4" s="13" t="s">
        <v>4</v>
      </c>
      <c r="L4" s="15">
        <f>P11</f>
        <v>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9.899999999999999" customHeight="1">
      <c r="A5" s="96" t="s">
        <v>5</v>
      </c>
      <c r="B5" s="97"/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M10</f>
        <v>0</v>
      </c>
      <c r="K5" s="5" t="s">
        <v>4</v>
      </c>
      <c r="L5" s="7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9.899999999999999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P10</f>
        <v>0</v>
      </c>
      <c r="K6" s="13" t="s">
        <v>4</v>
      </c>
      <c r="L6" s="15">
        <f>R10</f>
        <v>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9.899999999999999" customHeight="1">
      <c r="A7" s="96" t="s">
        <v>6</v>
      </c>
      <c r="B7" s="97"/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9.899999999999999" customHeight="1" thickBot="1">
      <c r="A8" s="102"/>
      <c r="B8" s="99"/>
      <c r="C8" s="100"/>
      <c r="D8" s="25">
        <f>L4</f>
        <v>0</v>
      </c>
      <c r="E8" s="26" t="s">
        <v>4</v>
      </c>
      <c r="F8" s="27">
        <f>J4</f>
        <v>0</v>
      </c>
      <c r="G8" s="25">
        <f>L6</f>
        <v>0</v>
      </c>
      <c r="H8" s="26" t="s">
        <v>4</v>
      </c>
      <c r="I8" s="27">
        <f>J6</f>
        <v>0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6" t="s">
        <v>14</v>
      </c>
      <c r="Z9" s="116"/>
      <c r="AA9" s="116"/>
      <c r="AB9" s="118"/>
      <c r="AC9" s="118"/>
      <c r="AD9" s="118"/>
      <c r="AF9" s="2"/>
    </row>
    <row r="10" spans="1:33" ht="15" customHeight="1">
      <c r="A10" s="1" t="s">
        <v>3</v>
      </c>
      <c r="B10" s="32" t="s">
        <v>15</v>
      </c>
      <c r="C10" s="139">
        <f>B5</f>
        <v>0</v>
      </c>
      <c r="D10" s="139"/>
      <c r="E10" s="43" t="s">
        <v>16</v>
      </c>
      <c r="F10" s="139">
        <f>B7</f>
        <v>0</v>
      </c>
      <c r="G10" s="139"/>
      <c r="H10" s="139"/>
      <c r="I10" s="139"/>
      <c r="J10" s="139"/>
      <c r="K10" s="139"/>
      <c r="L10" s="139"/>
      <c r="M10" s="34">
        <f>IF(S10&gt;U10,1,0)+IF(V10&gt;X10,1,0)+IF(Y10&gt;AA10,1,0)</f>
        <v>0</v>
      </c>
      <c r="N10" s="35" t="s">
        <v>4</v>
      </c>
      <c r="O10" s="34">
        <f>IF(U10&gt;S10,1,0)+IF(X10&gt;V10,1,0)+IF(AA10&gt;Y10,1,0)</f>
        <v>0</v>
      </c>
      <c r="P10" s="36">
        <f>SUM(S10,V10,Y10)</f>
        <v>0</v>
      </c>
      <c r="Q10" s="2" t="s">
        <v>4</v>
      </c>
      <c r="R10" s="37">
        <f>SUM(U10,X10,AA10)</f>
        <v>0</v>
      </c>
      <c r="S10" s="39"/>
      <c r="T10" s="40" t="s">
        <v>4</v>
      </c>
      <c r="U10" s="41"/>
      <c r="V10" s="39"/>
      <c r="W10" s="40" t="s">
        <v>4</v>
      </c>
      <c r="X10" s="41"/>
      <c r="Y10" s="39"/>
      <c r="Z10" s="40" t="s">
        <v>4</v>
      </c>
      <c r="AA10" s="41"/>
      <c r="AB10" s="36">
        <v>1</v>
      </c>
      <c r="AD10" s="37"/>
      <c r="AF10" s="2"/>
    </row>
    <row r="11" spans="1:33" ht="15" customHeight="1">
      <c r="A11" s="1" t="s">
        <v>5</v>
      </c>
      <c r="B11" s="32" t="s">
        <v>19</v>
      </c>
      <c r="C11" s="139">
        <f>B7</f>
        <v>0</v>
      </c>
      <c r="D11" s="139"/>
      <c r="E11" s="43" t="s">
        <v>16</v>
      </c>
      <c r="F11" s="139">
        <f>B3</f>
        <v>0</v>
      </c>
      <c r="G11" s="139"/>
      <c r="H11" s="139"/>
      <c r="I11" s="139"/>
      <c r="J11" s="139"/>
      <c r="K11" s="139"/>
      <c r="L11" s="139"/>
      <c r="M11" s="34">
        <f>IF(S11&gt;U11,1,0)+IF(V11&gt;X11,1,0)+IF(Y11&gt;AA11,1,0)</f>
        <v>0</v>
      </c>
      <c r="N11" s="35" t="s">
        <v>4</v>
      </c>
      <c r="O11" s="34">
        <f>IF(U11&gt;S11,1,0)+IF(X11&gt;V11,1,0)+IF(AA11&gt;Y11,1,0)</f>
        <v>0</v>
      </c>
      <c r="P11" s="36">
        <f>SUM(S11,V11,Y11)</f>
        <v>0</v>
      </c>
      <c r="Q11" s="2" t="s">
        <v>4</v>
      </c>
      <c r="R11" s="37">
        <f>SUM(U11,X11,AA11)</f>
        <v>0</v>
      </c>
      <c r="S11" s="39"/>
      <c r="T11" s="40" t="s">
        <v>4</v>
      </c>
      <c r="U11" s="41"/>
      <c r="V11" s="39"/>
      <c r="W11" s="40" t="s">
        <v>4</v>
      </c>
      <c r="X11" s="41"/>
      <c r="Y11" s="39"/>
      <c r="Z11" s="40" t="s">
        <v>4</v>
      </c>
      <c r="AA11" s="41"/>
      <c r="AB11" s="36">
        <v>2</v>
      </c>
      <c r="AD11" s="37"/>
      <c r="AF11" s="2"/>
    </row>
    <row r="12" spans="1:33" ht="15" customHeight="1">
      <c r="A12" s="1" t="s">
        <v>6</v>
      </c>
      <c r="B12" s="32" t="s">
        <v>23</v>
      </c>
      <c r="C12" s="139">
        <f>B3</f>
        <v>0</v>
      </c>
      <c r="D12" s="139"/>
      <c r="E12" s="43" t="s">
        <v>16</v>
      </c>
      <c r="F12" s="139">
        <f>B5</f>
        <v>0</v>
      </c>
      <c r="G12" s="139"/>
      <c r="H12" s="139"/>
      <c r="I12" s="139"/>
      <c r="J12" s="139"/>
      <c r="K12" s="139"/>
      <c r="L12" s="139"/>
      <c r="M12" s="34">
        <f>IF(S12&gt;U12,1,0)+IF(V12&gt;X12,1,0)+IF(Y12&gt;AA12,1,0)</f>
        <v>0</v>
      </c>
      <c r="N12" s="35" t="s">
        <v>4</v>
      </c>
      <c r="O12" s="34">
        <f>IF(U12&gt;S12,1,0)+IF(X12&gt;V12,1,0)+IF(AA12&gt;Y12,1,0)</f>
        <v>0</v>
      </c>
      <c r="P12" s="36">
        <f>SUM(S12,V12,Y12)</f>
        <v>0</v>
      </c>
      <c r="Q12" s="2" t="s">
        <v>4</v>
      </c>
      <c r="R12" s="37">
        <f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3</v>
      </c>
      <c r="AD12" s="37"/>
      <c r="AF12" s="2"/>
    </row>
  </sheetData>
  <mergeCells count="38">
    <mergeCell ref="C12:D12"/>
    <mergeCell ref="F12:L12"/>
    <mergeCell ref="G1:I2"/>
    <mergeCell ref="J1:L2"/>
    <mergeCell ref="M1:O2"/>
    <mergeCell ref="P1:R2"/>
    <mergeCell ref="C11:D11"/>
    <mergeCell ref="F11:L11"/>
    <mergeCell ref="P9:R9"/>
    <mergeCell ref="C9:L9"/>
    <mergeCell ref="AE1:AE2"/>
    <mergeCell ref="AF1:AF2"/>
    <mergeCell ref="AB9:AD9"/>
    <mergeCell ref="C10:D10"/>
    <mergeCell ref="F10:L10"/>
    <mergeCell ref="V1:X2"/>
    <mergeCell ref="S9:U9"/>
    <mergeCell ref="V9:X9"/>
    <mergeCell ref="Y9:AA9"/>
    <mergeCell ref="M9:O9"/>
    <mergeCell ref="A3:A4"/>
    <mergeCell ref="B3:C4"/>
    <mergeCell ref="AE3:AE4"/>
    <mergeCell ref="AF3:AF4"/>
    <mergeCell ref="A1:C1"/>
    <mergeCell ref="D1:F2"/>
    <mergeCell ref="A2:C2"/>
    <mergeCell ref="S1:U2"/>
    <mergeCell ref="Y1:AA2"/>
    <mergeCell ref="AB1:AD2"/>
    <mergeCell ref="A5:A6"/>
    <mergeCell ref="B5:C6"/>
    <mergeCell ref="AE5:AE6"/>
    <mergeCell ref="AF5:AF6"/>
    <mergeCell ref="A7:A8"/>
    <mergeCell ref="B7:C8"/>
    <mergeCell ref="AE7:AE8"/>
    <mergeCell ref="AF7:AF8"/>
  </mergeCells>
  <pageMargins left="0" right="0" top="0" bottom="0" header="0.51181102362204722" footer="0.51181102362204722"/>
  <pageSetup paperSize="9" scale="6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"/>
  <sheetViews>
    <sheetView zoomScaleNormal="100" zoomScaleSheetLayoutView="90" workbookViewId="0">
      <selection activeCell="AB16" sqref="AB16"/>
    </sheetView>
  </sheetViews>
  <sheetFormatPr defaultRowHeight="19.5"/>
  <cols>
    <col min="1" max="1" width="2.42578125" style="2" customWidth="1"/>
    <col min="2" max="2" width="3.140625" style="2" customWidth="1"/>
    <col min="3" max="3" width="33.425781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16.85546875" style="1" bestFit="1" customWidth="1"/>
    <col min="33" max="33" width="8.5703125" style="2" customWidth="1"/>
    <col min="34" max="34" width="43.85546875" style="2" customWidth="1"/>
    <col min="35" max="16384" width="9.140625" style="2"/>
  </cols>
  <sheetData>
    <row r="1" spans="1:33" ht="33.950000000000003" customHeight="1">
      <c r="A1" s="120"/>
      <c r="B1" s="120"/>
      <c r="C1" s="121"/>
      <c r="D1" s="107" t="str">
        <f>B3</f>
        <v>SK Náchod A</v>
      </c>
      <c r="E1" s="108"/>
      <c r="F1" s="109"/>
      <c r="G1" s="107" t="str">
        <f>B5</f>
        <v>Frýdek Místek B</v>
      </c>
      <c r="H1" s="108"/>
      <c r="I1" s="109"/>
      <c r="J1" s="107" t="str">
        <f>B7</f>
        <v>Réma RK B</v>
      </c>
      <c r="K1" s="108"/>
      <c r="L1" s="109"/>
      <c r="M1" s="138"/>
      <c r="N1" s="138"/>
      <c r="O1" s="138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66" customHeight="1" thickBot="1">
      <c r="A2" s="114"/>
      <c r="B2" s="114"/>
      <c r="C2" s="115"/>
      <c r="D2" s="110"/>
      <c r="E2" s="111"/>
      <c r="F2" s="112"/>
      <c r="G2" s="110"/>
      <c r="H2" s="111"/>
      <c r="I2" s="112"/>
      <c r="J2" s="110"/>
      <c r="K2" s="111"/>
      <c r="L2" s="112"/>
      <c r="M2" s="138"/>
      <c r="N2" s="138"/>
      <c r="O2" s="138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5.75" customHeight="1">
      <c r="A3" s="96" t="s">
        <v>3</v>
      </c>
      <c r="B3" s="122" t="s">
        <v>26</v>
      </c>
      <c r="C3" s="123"/>
      <c r="D3" s="91"/>
      <c r="E3" s="3"/>
      <c r="F3" s="3"/>
      <c r="G3" s="44">
        <f>M12</f>
        <v>2</v>
      </c>
      <c r="H3" s="45" t="s">
        <v>4</v>
      </c>
      <c r="I3" s="46">
        <f>O12</f>
        <v>0</v>
      </c>
      <c r="J3" s="4">
        <f>O11</f>
        <v>2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4</v>
      </c>
      <c r="AC3" s="9" t="s">
        <v>4</v>
      </c>
      <c r="AD3" s="10">
        <f>SUM(AA3,X3,U3,R3,O3,L3,I3)</f>
        <v>0</v>
      </c>
      <c r="AE3" s="101">
        <f>J3+G3+M3</f>
        <v>4</v>
      </c>
      <c r="AF3" s="94">
        <f>RANK(AE3,AE3:AE8)</f>
        <v>1</v>
      </c>
      <c r="AG3" s="11" t="e">
        <f t="shared" ref="AG3:AG8" si="0">AB3/AD3</f>
        <v>#DIV/0!</v>
      </c>
    </row>
    <row r="4" spans="1:33" ht="15.75" customHeight="1" thickBot="1">
      <c r="A4" s="96"/>
      <c r="B4" s="124"/>
      <c r="C4" s="125"/>
      <c r="D4" s="91"/>
      <c r="E4" s="3"/>
      <c r="F4" s="3"/>
      <c r="G4" s="47">
        <f>P12</f>
        <v>50</v>
      </c>
      <c r="H4" s="13" t="s">
        <v>4</v>
      </c>
      <c r="I4" s="48">
        <f>R12</f>
        <v>40</v>
      </c>
      <c r="J4" s="12">
        <f>R11</f>
        <v>50</v>
      </c>
      <c r="K4" s="13" t="s">
        <v>4</v>
      </c>
      <c r="L4" s="15">
        <f>P11</f>
        <v>33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100</v>
      </c>
      <c r="AC4" s="17" t="s">
        <v>4</v>
      </c>
      <c r="AD4" s="18">
        <f>SUM(AA4,X4,U4,R4,O4,L4,I4)</f>
        <v>73</v>
      </c>
      <c r="AE4" s="101"/>
      <c r="AF4" s="94"/>
      <c r="AG4" s="19">
        <f t="shared" si="0"/>
        <v>1.3698630136986301</v>
      </c>
    </row>
    <row r="5" spans="1:33" ht="15.75" customHeight="1">
      <c r="A5" s="96" t="s">
        <v>5</v>
      </c>
      <c r="B5" s="122" t="s">
        <v>31</v>
      </c>
      <c r="C5" s="123"/>
      <c r="D5" s="55">
        <f>I3</f>
        <v>0</v>
      </c>
      <c r="E5" s="56" t="s">
        <v>4</v>
      </c>
      <c r="F5" s="57">
        <f>G3</f>
        <v>2</v>
      </c>
      <c r="G5" s="58"/>
      <c r="H5" s="59"/>
      <c r="I5" s="60"/>
      <c r="J5" s="61">
        <f>M10</f>
        <v>1</v>
      </c>
      <c r="K5" s="56" t="s">
        <v>4</v>
      </c>
      <c r="L5" s="63">
        <f>O10</f>
        <v>1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1</v>
      </c>
      <c r="AC5" s="9" t="s">
        <v>4</v>
      </c>
      <c r="AD5" s="10">
        <f>SUM(AA5,X5,U5,R5,O5,L5,F5)</f>
        <v>3</v>
      </c>
      <c r="AE5" s="101">
        <f>J5+D5+M5</f>
        <v>1</v>
      </c>
      <c r="AF5" s="94">
        <f>RANK(AE5,AE3:AE8)</f>
        <v>2</v>
      </c>
      <c r="AG5" s="11">
        <f t="shared" si="0"/>
        <v>0.33333333333333331</v>
      </c>
    </row>
    <row r="6" spans="1:33" ht="15.75" customHeight="1" thickBot="1">
      <c r="A6" s="96"/>
      <c r="B6" s="124"/>
      <c r="C6" s="125"/>
      <c r="D6" s="64">
        <f>I4</f>
        <v>40</v>
      </c>
      <c r="E6" s="65" t="s">
        <v>4</v>
      </c>
      <c r="F6" s="66">
        <f>G4</f>
        <v>50</v>
      </c>
      <c r="G6" s="67"/>
      <c r="H6" s="68"/>
      <c r="I6" s="69"/>
      <c r="J6" s="70">
        <f>P10</f>
        <v>41</v>
      </c>
      <c r="K6" s="65" t="s">
        <v>4</v>
      </c>
      <c r="L6" s="72">
        <f>R10</f>
        <v>47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81</v>
      </c>
      <c r="AC6" s="17" t="s">
        <v>4</v>
      </c>
      <c r="AD6" s="18">
        <f>SUM(AA6,X6,U6,R6,O6,L6,F6)</f>
        <v>97</v>
      </c>
      <c r="AE6" s="101"/>
      <c r="AF6" s="94"/>
      <c r="AG6" s="19">
        <f t="shared" si="0"/>
        <v>0.83505154639175261</v>
      </c>
    </row>
    <row r="7" spans="1:33" ht="15.75" customHeight="1">
      <c r="A7" s="96" t="s">
        <v>6</v>
      </c>
      <c r="B7" s="122" t="s">
        <v>43</v>
      </c>
      <c r="C7" s="123"/>
      <c r="D7" s="92">
        <f>L3</f>
        <v>0</v>
      </c>
      <c r="E7" s="5" t="s">
        <v>4</v>
      </c>
      <c r="F7" s="6">
        <f>J3</f>
        <v>2</v>
      </c>
      <c r="G7" s="49">
        <f>L5</f>
        <v>1</v>
      </c>
      <c r="H7" s="5" t="s">
        <v>4</v>
      </c>
      <c r="I7" s="50">
        <f>J5</f>
        <v>1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1</v>
      </c>
      <c r="AC7" s="9" t="s">
        <v>4</v>
      </c>
      <c r="AD7" s="10">
        <f>SUM(AA7,X7,U7,R7,O7,F7,I7)</f>
        <v>3</v>
      </c>
      <c r="AE7" s="101">
        <f>G7+D7+M7</f>
        <v>1</v>
      </c>
      <c r="AF7" s="94">
        <f>RANK(AE7,AE3:AE8)</f>
        <v>2</v>
      </c>
      <c r="AG7" s="11">
        <f t="shared" si="0"/>
        <v>0.33333333333333331</v>
      </c>
    </row>
    <row r="8" spans="1:33" ht="15.75" customHeight="1" thickBot="1">
      <c r="A8" s="96"/>
      <c r="B8" s="124"/>
      <c r="C8" s="125"/>
      <c r="D8" s="93">
        <f>L4</f>
        <v>33</v>
      </c>
      <c r="E8" s="26" t="s">
        <v>4</v>
      </c>
      <c r="F8" s="27">
        <f>J4</f>
        <v>50</v>
      </c>
      <c r="G8" s="51">
        <f>L6</f>
        <v>47</v>
      </c>
      <c r="H8" s="26" t="s">
        <v>4</v>
      </c>
      <c r="I8" s="52">
        <f>J6</f>
        <v>41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80</v>
      </c>
      <c r="AC8" s="17" t="s">
        <v>4</v>
      </c>
      <c r="AD8" s="18">
        <f>SUM(AA8,X8,U8,R8,O8,F8,I8)</f>
        <v>91</v>
      </c>
      <c r="AE8" s="101"/>
      <c r="AF8" s="94"/>
      <c r="AG8" s="19">
        <f t="shared" si="0"/>
        <v>0.87912087912087911</v>
      </c>
    </row>
    <row r="9" spans="1:33" ht="15.7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7"/>
      <c r="Z9" s="117"/>
      <c r="AA9" s="117"/>
      <c r="AB9" s="118"/>
      <c r="AC9" s="118"/>
      <c r="AD9" s="118"/>
      <c r="AF9" s="2"/>
    </row>
    <row r="10" spans="1:33" ht="15" customHeight="1">
      <c r="A10" s="78" t="s">
        <v>5</v>
      </c>
      <c r="B10" s="79" t="s">
        <v>15</v>
      </c>
      <c r="C10" s="95" t="str">
        <f>B5</f>
        <v>Frýdek Místek B</v>
      </c>
      <c r="D10" s="95"/>
      <c r="E10" s="80" t="s">
        <v>16</v>
      </c>
      <c r="F10" s="95" t="str">
        <f>B7</f>
        <v>Réma RK B</v>
      </c>
      <c r="G10" s="95"/>
      <c r="H10" s="95"/>
      <c r="I10" s="95"/>
      <c r="J10" s="95"/>
      <c r="K10" s="95"/>
      <c r="L10" s="95"/>
      <c r="M10" s="81">
        <f>IF(S10&gt;U10,1,0)+IF(V10&gt;X10,1,0)+IF(Y10&gt;AA10,1,0)</f>
        <v>1</v>
      </c>
      <c r="N10" s="82" t="s">
        <v>4</v>
      </c>
      <c r="O10" s="81">
        <f>IF(U10&gt;S10,1,0)+IF(X10&gt;V10,1,0)+IF(AA10&gt;Y10,1,0)</f>
        <v>1</v>
      </c>
      <c r="P10" s="83">
        <f>SUM(S10,V10,Y10)</f>
        <v>41</v>
      </c>
      <c r="Q10" s="84" t="s">
        <v>4</v>
      </c>
      <c r="R10" s="85">
        <f>SUM(U10,X10,AA10)</f>
        <v>47</v>
      </c>
      <c r="S10" s="86">
        <v>25</v>
      </c>
      <c r="T10" s="87" t="s">
        <v>4</v>
      </c>
      <c r="U10" s="88">
        <v>22</v>
      </c>
      <c r="V10" s="86">
        <v>16</v>
      </c>
      <c r="W10" s="87" t="s">
        <v>4</v>
      </c>
      <c r="X10" s="88">
        <v>25</v>
      </c>
      <c r="Y10" s="89"/>
      <c r="Z10" s="77"/>
      <c r="AA10" s="90"/>
      <c r="AB10" s="36"/>
      <c r="AD10" s="37"/>
      <c r="AF10" s="2"/>
    </row>
    <row r="11" spans="1:33" ht="15" customHeight="1">
      <c r="A11" s="78" t="s">
        <v>7</v>
      </c>
      <c r="B11" s="79" t="s">
        <v>19</v>
      </c>
      <c r="C11" s="95" t="str">
        <f>B7</f>
        <v>Réma RK B</v>
      </c>
      <c r="D11" s="95"/>
      <c r="E11" s="80" t="s">
        <v>16</v>
      </c>
      <c r="F11" s="95" t="str">
        <f>B3</f>
        <v>SK Náchod A</v>
      </c>
      <c r="G11" s="95"/>
      <c r="H11" s="95"/>
      <c r="I11" s="95"/>
      <c r="J11" s="95"/>
      <c r="K11" s="95"/>
      <c r="L11" s="95"/>
      <c r="M11" s="81">
        <f>IF(S11&gt;U11,1,0)+IF(V11&gt;X11,1,0)+IF(Y11&gt;AA11,1,0)</f>
        <v>0</v>
      </c>
      <c r="N11" s="82" t="s">
        <v>4</v>
      </c>
      <c r="O11" s="81">
        <f>IF(U11&gt;S11,1,0)+IF(X11&gt;V11,1,0)+IF(AA11&gt;Y11,1,0)</f>
        <v>2</v>
      </c>
      <c r="P11" s="83">
        <f>SUM(S11,V11,Y11)</f>
        <v>33</v>
      </c>
      <c r="Q11" s="84" t="s">
        <v>4</v>
      </c>
      <c r="R11" s="85">
        <f>SUM(U11,X11,AA11)</f>
        <v>50</v>
      </c>
      <c r="S11" s="86">
        <v>21</v>
      </c>
      <c r="T11" s="87" t="s">
        <v>4</v>
      </c>
      <c r="U11" s="88">
        <v>25</v>
      </c>
      <c r="V11" s="86">
        <v>12</v>
      </c>
      <c r="W11" s="87" t="s">
        <v>4</v>
      </c>
      <c r="X11" s="88">
        <v>25</v>
      </c>
      <c r="Y11" s="89"/>
      <c r="Z11" s="77"/>
      <c r="AA11" s="90"/>
      <c r="AB11" s="36"/>
      <c r="AD11" s="37"/>
      <c r="AF11" s="2"/>
    </row>
    <row r="12" spans="1:33" ht="15" customHeight="1">
      <c r="A12" s="78" t="s">
        <v>22</v>
      </c>
      <c r="B12" s="79" t="s">
        <v>23</v>
      </c>
      <c r="C12" s="95" t="str">
        <f>B3</f>
        <v>SK Náchod A</v>
      </c>
      <c r="D12" s="95"/>
      <c r="E12" s="80" t="s">
        <v>16</v>
      </c>
      <c r="F12" s="95" t="str">
        <f>B5</f>
        <v>Frýdek Místek B</v>
      </c>
      <c r="G12" s="95"/>
      <c r="H12" s="95"/>
      <c r="I12" s="95"/>
      <c r="J12" s="95"/>
      <c r="K12" s="95"/>
      <c r="L12" s="95"/>
      <c r="M12" s="81">
        <f>IF(S12&gt;U12,1,0)+IF(V12&gt;X12,1,0)+IF(Y12&gt;AA12,1,0)</f>
        <v>2</v>
      </c>
      <c r="N12" s="82" t="s">
        <v>4</v>
      </c>
      <c r="O12" s="81">
        <f>IF(U12&gt;S12,1,0)+IF(X12&gt;V12,1,0)+IF(AA12&gt;Y12,1,0)</f>
        <v>0</v>
      </c>
      <c r="P12" s="83">
        <f>SUM(S12,V12,Y12)</f>
        <v>50</v>
      </c>
      <c r="Q12" s="84" t="s">
        <v>4</v>
      </c>
      <c r="R12" s="85">
        <f>SUM(U12,X12,AA12)</f>
        <v>40</v>
      </c>
      <c r="S12" s="86">
        <v>25</v>
      </c>
      <c r="T12" s="87" t="s">
        <v>4</v>
      </c>
      <c r="U12" s="88">
        <v>18</v>
      </c>
      <c r="V12" s="86">
        <v>25</v>
      </c>
      <c r="W12" s="87" t="s">
        <v>4</v>
      </c>
      <c r="X12" s="88">
        <v>22</v>
      </c>
      <c r="Y12" s="89"/>
      <c r="Z12" s="77"/>
      <c r="AA12" s="90"/>
      <c r="AB12" s="36"/>
      <c r="AD12" s="37"/>
      <c r="AF12" s="2"/>
    </row>
    <row r="13" spans="1:33" ht="15" customHeight="1"/>
    <row r="14" spans="1:33" ht="15" customHeight="1"/>
    <row r="15" spans="1:33" ht="14.25" customHeight="1"/>
    <row r="16" spans="1:33" ht="15" customHeight="1"/>
    <row r="17" ht="15" customHeight="1"/>
    <row r="18" ht="15" customHeight="1"/>
  </sheetData>
  <sheetProtection sheet="1" objects="1" scenarios="1"/>
  <protectedRanges>
    <protectedRange sqref="B3:C8 X10:X12 S10:S12 U10:V12" name="Oblast1"/>
  </protectedRanges>
  <mergeCells count="38"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  <mergeCell ref="AF1:AF2"/>
    <mergeCell ref="A3:A4"/>
    <mergeCell ref="B3:C4"/>
    <mergeCell ref="AE3:AE4"/>
    <mergeCell ref="AF3:AF4"/>
    <mergeCell ref="A5:A6"/>
    <mergeCell ref="B5:C6"/>
    <mergeCell ref="AE5:AE6"/>
    <mergeCell ref="AF5:AF6"/>
    <mergeCell ref="A7:A8"/>
    <mergeCell ref="B7:C8"/>
    <mergeCell ref="AE7:AE8"/>
    <mergeCell ref="AF7:AF8"/>
    <mergeCell ref="C9:L9"/>
    <mergeCell ref="M9:O9"/>
    <mergeCell ref="P9:R9"/>
    <mergeCell ref="S9:U9"/>
    <mergeCell ref="V9:X9"/>
    <mergeCell ref="Y9:AA9"/>
    <mergeCell ref="AB9:AD9"/>
    <mergeCell ref="C10:D10"/>
    <mergeCell ref="F10:L10"/>
    <mergeCell ref="C11:D11"/>
    <mergeCell ref="F11:L11"/>
    <mergeCell ref="C12:D12"/>
    <mergeCell ref="F12:L12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"/>
  <sheetViews>
    <sheetView view="pageBreakPreview" zoomScaleNormal="100" zoomScaleSheetLayoutView="100" workbookViewId="0">
      <selection activeCell="AE3" sqref="AE3:AE4"/>
    </sheetView>
  </sheetViews>
  <sheetFormatPr defaultRowHeight="19.5"/>
  <cols>
    <col min="1" max="1" width="2.42578125" style="2" customWidth="1"/>
    <col min="2" max="2" width="3.140625" style="2" customWidth="1"/>
    <col min="3" max="3" width="26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3" customWidth="1"/>
    <col min="29" max="29" width="1.7109375" style="33" customWidth="1"/>
    <col min="30" max="30" width="3.5703125" style="33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51.75" customHeight="1">
      <c r="A1" s="136" t="s">
        <v>24</v>
      </c>
      <c r="B1" s="137"/>
      <c r="C1" s="137"/>
      <c r="D1" s="128">
        <f>B3</f>
        <v>0</v>
      </c>
      <c r="E1" s="129"/>
      <c r="F1" s="130"/>
      <c r="G1" s="128">
        <f>B5</f>
        <v>0</v>
      </c>
      <c r="H1" s="129"/>
      <c r="I1" s="130"/>
      <c r="J1" s="128">
        <f>B7</f>
        <v>0</v>
      </c>
      <c r="K1" s="129"/>
      <c r="L1" s="130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3" t="s">
        <v>0</v>
      </c>
      <c r="AC1" s="103"/>
      <c r="AD1" s="103"/>
      <c r="AE1" s="104" t="s">
        <v>1</v>
      </c>
      <c r="AF1" s="104" t="s">
        <v>2</v>
      </c>
      <c r="AG1" s="1"/>
    </row>
    <row r="2" spans="1:33" ht="34.700000000000003" customHeight="1" thickBot="1">
      <c r="A2" s="134" t="s">
        <v>24</v>
      </c>
      <c r="B2" s="135"/>
      <c r="C2" s="135"/>
      <c r="D2" s="131"/>
      <c r="E2" s="132"/>
      <c r="F2" s="133"/>
      <c r="G2" s="131"/>
      <c r="H2" s="132"/>
      <c r="I2" s="133"/>
      <c r="J2" s="131"/>
      <c r="K2" s="132"/>
      <c r="L2" s="13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3"/>
      <c r="AC2" s="103"/>
      <c r="AD2" s="103"/>
      <c r="AE2" s="104"/>
      <c r="AF2" s="104"/>
      <c r="AG2" s="1"/>
    </row>
    <row r="3" spans="1:33" ht="19.899999999999999" customHeight="1">
      <c r="A3" s="96" t="s">
        <v>3</v>
      </c>
      <c r="B3" s="97"/>
      <c r="C3" s="98"/>
      <c r="D3" s="3"/>
      <c r="E3" s="3"/>
      <c r="F3" s="3"/>
      <c r="G3" s="4">
        <f>M12</f>
        <v>0</v>
      </c>
      <c r="H3" s="5" t="s">
        <v>4</v>
      </c>
      <c r="I3" s="6">
        <f>O12</f>
        <v>0</v>
      </c>
      <c r="J3" s="4">
        <f>O11</f>
        <v>0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1"/>
      <c r="AF3" s="127"/>
      <c r="AG3" s="11" t="e">
        <f t="shared" ref="AG3:AG8" si="0">AB3/AD3</f>
        <v>#DIV/0!</v>
      </c>
    </row>
    <row r="4" spans="1:33" ht="19.899999999999999" customHeight="1" thickBot="1">
      <c r="A4" s="96"/>
      <c r="B4" s="99"/>
      <c r="C4" s="100"/>
      <c r="D4" s="3"/>
      <c r="E4" s="3"/>
      <c r="F4" s="3"/>
      <c r="G4" s="12">
        <f>P12</f>
        <v>0</v>
      </c>
      <c r="H4" s="13" t="s">
        <v>4</v>
      </c>
      <c r="I4" s="14">
        <f>R12</f>
        <v>0</v>
      </c>
      <c r="J4" s="12">
        <f>R11</f>
        <v>0</v>
      </c>
      <c r="K4" s="13" t="s">
        <v>4</v>
      </c>
      <c r="L4" s="15">
        <f>P11</f>
        <v>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1"/>
      <c r="AF4" s="127"/>
      <c r="AG4" s="19" t="e">
        <f t="shared" si="0"/>
        <v>#DIV/0!</v>
      </c>
    </row>
    <row r="5" spans="1:33" ht="19.899999999999999" customHeight="1">
      <c r="A5" s="96" t="s">
        <v>5</v>
      </c>
      <c r="B5" s="97"/>
      <c r="C5" s="98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M10</f>
        <v>0</v>
      </c>
      <c r="K5" s="5" t="s">
        <v>4</v>
      </c>
      <c r="L5" s="7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1"/>
      <c r="AF5" s="127"/>
      <c r="AG5" s="11" t="e">
        <f t="shared" si="0"/>
        <v>#DIV/0!</v>
      </c>
    </row>
    <row r="6" spans="1:33" ht="19.899999999999999" customHeight="1" thickBot="1">
      <c r="A6" s="96"/>
      <c r="B6" s="99"/>
      <c r="C6" s="100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P10</f>
        <v>0</v>
      </c>
      <c r="K6" s="13" t="s">
        <v>4</v>
      </c>
      <c r="L6" s="15">
        <f>R10</f>
        <v>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1"/>
      <c r="AF6" s="127"/>
      <c r="AG6" s="19" t="e">
        <f t="shared" si="0"/>
        <v>#DIV/0!</v>
      </c>
    </row>
    <row r="7" spans="1:33" ht="19.899999999999999" customHeight="1">
      <c r="A7" s="96" t="s">
        <v>6</v>
      </c>
      <c r="B7" s="97"/>
      <c r="C7" s="98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4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1"/>
      <c r="AF7" s="127"/>
      <c r="AG7" s="11" t="e">
        <f t="shared" si="0"/>
        <v>#DIV/0!</v>
      </c>
    </row>
    <row r="8" spans="1:33" ht="19.899999999999999" customHeight="1" thickBot="1">
      <c r="A8" s="102"/>
      <c r="B8" s="99"/>
      <c r="C8" s="100"/>
      <c r="D8" s="25">
        <f>L4</f>
        <v>0</v>
      </c>
      <c r="E8" s="26" t="s">
        <v>4</v>
      </c>
      <c r="F8" s="27">
        <f>J4</f>
        <v>0</v>
      </c>
      <c r="G8" s="25">
        <f>L6</f>
        <v>0</v>
      </c>
      <c r="H8" s="26" t="s">
        <v>4</v>
      </c>
      <c r="I8" s="27">
        <f>J6</f>
        <v>0</v>
      </c>
      <c r="J8" s="28"/>
      <c r="K8" s="29"/>
      <c r="L8" s="30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1"/>
      <c r="AF8" s="127"/>
      <c r="AG8" s="19" t="e">
        <f t="shared" si="0"/>
        <v>#DIV/0!</v>
      </c>
    </row>
    <row r="9" spans="1:33" ht="15" customHeight="1">
      <c r="B9" s="31" t="s">
        <v>8</v>
      </c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6" t="s">
        <v>10</v>
      </c>
      <c r="N9" s="116"/>
      <c r="O9" s="116"/>
      <c r="P9" s="116" t="s">
        <v>11</v>
      </c>
      <c r="Q9" s="116"/>
      <c r="R9" s="116"/>
      <c r="S9" s="116" t="s">
        <v>12</v>
      </c>
      <c r="T9" s="116"/>
      <c r="U9" s="116"/>
      <c r="V9" s="116" t="s">
        <v>13</v>
      </c>
      <c r="W9" s="116"/>
      <c r="X9" s="116"/>
      <c r="Y9" s="116" t="s">
        <v>14</v>
      </c>
      <c r="Z9" s="116"/>
      <c r="AA9" s="116"/>
      <c r="AB9" s="118"/>
      <c r="AC9" s="118"/>
      <c r="AD9" s="118"/>
      <c r="AF9" s="2"/>
    </row>
    <row r="10" spans="1:33" ht="15" customHeight="1">
      <c r="A10" s="1" t="s">
        <v>3</v>
      </c>
      <c r="B10" s="32" t="s">
        <v>15</v>
      </c>
      <c r="C10" s="139">
        <f>B5</f>
        <v>0</v>
      </c>
      <c r="D10" s="139"/>
      <c r="E10" s="43" t="s">
        <v>16</v>
      </c>
      <c r="F10" s="139">
        <f>B7</f>
        <v>0</v>
      </c>
      <c r="G10" s="139"/>
      <c r="H10" s="139"/>
      <c r="I10" s="139"/>
      <c r="J10" s="139"/>
      <c r="K10" s="139"/>
      <c r="L10" s="139"/>
      <c r="M10" s="34">
        <f>IF(S10&gt;U10,1,0)+IF(V10&gt;X10,1,0)+IF(Y10&gt;AA10,1,0)</f>
        <v>0</v>
      </c>
      <c r="N10" s="35" t="s">
        <v>4</v>
      </c>
      <c r="O10" s="34">
        <f>IF(U10&gt;S10,1,0)+IF(X10&gt;V10,1,0)+IF(AA10&gt;Y10,1,0)</f>
        <v>0</v>
      </c>
      <c r="P10" s="36">
        <f>SUM(S10,V10,Y10)</f>
        <v>0</v>
      </c>
      <c r="Q10" s="2" t="s">
        <v>4</v>
      </c>
      <c r="R10" s="37">
        <f>SUM(U10,X10,AA10)</f>
        <v>0</v>
      </c>
      <c r="S10" s="39"/>
      <c r="T10" s="40" t="s">
        <v>4</v>
      </c>
      <c r="U10" s="41"/>
      <c r="V10" s="39"/>
      <c r="W10" s="40" t="s">
        <v>4</v>
      </c>
      <c r="X10" s="41"/>
      <c r="Y10" s="39"/>
      <c r="Z10" s="40" t="s">
        <v>4</v>
      </c>
      <c r="AA10" s="41"/>
      <c r="AB10" s="36">
        <v>1</v>
      </c>
      <c r="AD10" s="37"/>
      <c r="AF10" s="2"/>
    </row>
    <row r="11" spans="1:33" ht="15" customHeight="1">
      <c r="A11" s="1" t="s">
        <v>5</v>
      </c>
      <c r="B11" s="32" t="s">
        <v>19</v>
      </c>
      <c r="C11" s="139">
        <f>B7</f>
        <v>0</v>
      </c>
      <c r="D11" s="139"/>
      <c r="E11" s="43" t="s">
        <v>16</v>
      </c>
      <c r="F11" s="139">
        <f>B3</f>
        <v>0</v>
      </c>
      <c r="G11" s="139"/>
      <c r="H11" s="139"/>
      <c r="I11" s="139"/>
      <c r="J11" s="139"/>
      <c r="K11" s="139"/>
      <c r="L11" s="139"/>
      <c r="M11" s="34">
        <f>IF(S11&gt;U11,1,0)+IF(V11&gt;X11,1,0)+IF(Y11&gt;AA11,1,0)</f>
        <v>0</v>
      </c>
      <c r="N11" s="35" t="s">
        <v>4</v>
      </c>
      <c r="O11" s="34">
        <f>IF(U11&gt;S11,1,0)+IF(X11&gt;V11,1,0)+IF(AA11&gt;Y11,1,0)</f>
        <v>0</v>
      </c>
      <c r="P11" s="36">
        <f>SUM(S11,V11,Y11)</f>
        <v>0</v>
      </c>
      <c r="Q11" s="2" t="s">
        <v>4</v>
      </c>
      <c r="R11" s="37">
        <f>SUM(U11,X11,AA11)</f>
        <v>0</v>
      </c>
      <c r="S11" s="39"/>
      <c r="T11" s="40" t="s">
        <v>4</v>
      </c>
      <c r="U11" s="41"/>
      <c r="V11" s="39"/>
      <c r="W11" s="40" t="s">
        <v>4</v>
      </c>
      <c r="X11" s="41"/>
      <c r="Y11" s="39"/>
      <c r="Z11" s="40" t="s">
        <v>4</v>
      </c>
      <c r="AA11" s="41"/>
      <c r="AB11" s="36">
        <v>2</v>
      </c>
      <c r="AD11" s="37"/>
      <c r="AF11" s="2"/>
    </row>
    <row r="12" spans="1:33" ht="15" customHeight="1">
      <c r="A12" s="1" t="s">
        <v>6</v>
      </c>
      <c r="B12" s="32" t="s">
        <v>23</v>
      </c>
      <c r="C12" s="139">
        <f>B3</f>
        <v>0</v>
      </c>
      <c r="D12" s="139"/>
      <c r="E12" s="43" t="s">
        <v>16</v>
      </c>
      <c r="F12" s="139">
        <f>B5</f>
        <v>0</v>
      </c>
      <c r="G12" s="139"/>
      <c r="H12" s="139"/>
      <c r="I12" s="139"/>
      <c r="J12" s="139"/>
      <c r="K12" s="139"/>
      <c r="L12" s="139"/>
      <c r="M12" s="34">
        <f>IF(S12&gt;U12,1,0)+IF(V12&gt;X12,1,0)+IF(Y12&gt;AA12,1,0)</f>
        <v>0</v>
      </c>
      <c r="N12" s="35" t="s">
        <v>4</v>
      </c>
      <c r="O12" s="34">
        <f>IF(U12&gt;S12,1,0)+IF(X12&gt;V12,1,0)+IF(AA12&gt;Y12,1,0)</f>
        <v>0</v>
      </c>
      <c r="P12" s="36">
        <f>SUM(S12,V12,Y12)</f>
        <v>0</v>
      </c>
      <c r="Q12" s="2" t="s">
        <v>4</v>
      </c>
      <c r="R12" s="37">
        <f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6">
        <v>3</v>
      </c>
      <c r="AD12" s="37"/>
      <c r="AF12" s="2"/>
    </row>
  </sheetData>
  <mergeCells count="38">
    <mergeCell ref="C10:D10"/>
    <mergeCell ref="F10:L10"/>
    <mergeCell ref="C11:D11"/>
    <mergeCell ref="F11:L11"/>
    <mergeCell ref="C12:D12"/>
    <mergeCell ref="F12:L12"/>
    <mergeCell ref="AF3:AF4"/>
    <mergeCell ref="AF5:AF6"/>
    <mergeCell ref="AF7:AF8"/>
    <mergeCell ref="C9:L9"/>
    <mergeCell ref="M9:O9"/>
    <mergeCell ref="P9:R9"/>
    <mergeCell ref="S9:U9"/>
    <mergeCell ref="V9:X9"/>
    <mergeCell ref="Y9:AA9"/>
    <mergeCell ref="AB9:AD9"/>
    <mergeCell ref="D1:F2"/>
    <mergeCell ref="G1:I2"/>
    <mergeCell ref="J1:L2"/>
    <mergeCell ref="M1:O2"/>
    <mergeCell ref="P1:R2"/>
    <mergeCell ref="AF1:AF2"/>
    <mergeCell ref="S1:U2"/>
    <mergeCell ref="V1:X2"/>
    <mergeCell ref="A3:A4"/>
    <mergeCell ref="B3:C4"/>
    <mergeCell ref="AE3:AE4"/>
    <mergeCell ref="Y1:AA2"/>
    <mergeCell ref="AB1:AD2"/>
    <mergeCell ref="AE1:AE2"/>
    <mergeCell ref="A2:C2"/>
    <mergeCell ref="A1:C1"/>
    <mergeCell ref="A5:A6"/>
    <mergeCell ref="B5:C6"/>
    <mergeCell ref="AE5:AE6"/>
    <mergeCell ref="A7:A8"/>
    <mergeCell ref="B7:C8"/>
    <mergeCell ref="AE7:AE8"/>
  </mergeCells>
  <printOptions horizontalCentered="1" verticalCentered="1"/>
  <pageMargins left="0" right="0" top="0" bottom="0" header="0.51181102362204722" footer="0.51181102362204722"/>
  <pageSetup paperSize="9" scale="95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15</vt:i4>
      </vt:variant>
    </vt:vector>
  </HeadingPairs>
  <TitlesOfParts>
    <vt:vector size="36" baseType="lpstr">
      <vt:lpstr>ml.A</vt:lpstr>
      <vt:lpstr>ml.B_</vt:lpstr>
      <vt:lpstr>ml.B</vt:lpstr>
      <vt:lpstr>ml.C_</vt:lpstr>
      <vt:lpstr>ml.C</vt:lpstr>
      <vt:lpstr>ml.1-3_</vt:lpstr>
      <vt:lpstr>ml.1-3</vt:lpstr>
      <vt:lpstr>ml.4-6_</vt:lpstr>
      <vt:lpstr>ml.4-6</vt:lpstr>
      <vt:lpstr>ml.7-9_</vt:lpstr>
      <vt:lpstr>ml.7-9</vt:lpstr>
      <vt:lpstr>ml.10-11_</vt:lpstr>
      <vt:lpstr>ml.10-11</vt:lpstr>
      <vt:lpstr>st.A_</vt:lpstr>
      <vt:lpstr>st.A</vt:lpstr>
      <vt:lpstr>st.B_</vt:lpstr>
      <vt:lpstr>st.B</vt:lpstr>
      <vt:lpstr>st.1-4_</vt:lpstr>
      <vt:lpstr>st.1-4</vt:lpstr>
      <vt:lpstr>st.5-8_</vt:lpstr>
      <vt:lpstr>st.5-8</vt:lpstr>
      <vt:lpstr>'ml.10-11_'!Oblast_tisku</vt:lpstr>
      <vt:lpstr>'ml.1-3'!Oblast_tisku</vt:lpstr>
      <vt:lpstr>'ml.1-3_'!Oblast_tisku</vt:lpstr>
      <vt:lpstr>'ml.4-6'!Oblast_tisku</vt:lpstr>
      <vt:lpstr>'ml.4-6_'!Oblast_tisku</vt:lpstr>
      <vt:lpstr>'ml.7-9_'!Oblast_tisku</vt:lpstr>
      <vt:lpstr>ml.A!Oblast_tisku</vt:lpstr>
      <vt:lpstr>ml.B!Oblast_tisku</vt:lpstr>
      <vt:lpstr>ml.B_!Oblast_tisku</vt:lpstr>
      <vt:lpstr>ml.C!Oblast_tisku</vt:lpstr>
      <vt:lpstr>ml.C_!Oblast_tisku</vt:lpstr>
      <vt:lpstr>'st.1-4_'!Oblast_tisku</vt:lpstr>
      <vt:lpstr>'st.5-8_'!Oblast_tisku</vt:lpstr>
      <vt:lpstr>st.A_!Oblast_tisku</vt:lpstr>
      <vt:lpstr>st.B_!Oblast_tisku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rul01</dc:creator>
  <cp:lastModifiedBy>Jana Osobová</cp:lastModifiedBy>
  <cp:lastPrinted>2013-08-24T17:47:55Z</cp:lastPrinted>
  <dcterms:created xsi:type="dcterms:W3CDTF">2013-08-24T07:59:18Z</dcterms:created>
  <dcterms:modified xsi:type="dcterms:W3CDTF">2015-08-29T18:36:42Z</dcterms:modified>
</cp:coreProperties>
</file>